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Annexure" sheetId="9" r:id="rId1"/>
    <sheet name="Table I" sheetId="10" r:id="rId2"/>
    <sheet name="Table II&amp;III" sheetId="12" r:id="rId3"/>
    <sheet name="Table IV" sheetId="11" r:id="rId4"/>
  </sheets>
  <definedNames>
    <definedName name="_xlnm.Print_Area" localSheetId="1">'Table I'!$A$1:$AK$21</definedName>
    <definedName name="_xlnm.Print_Area" localSheetId="2">'Table II&amp;III'!$A$1:$X$136</definedName>
    <definedName name="_xlnm.Print_Area" localSheetId="3">'Table IV'!$A$1:$AM$16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2"/>
  <c r="J30"/>
  <c r="J31"/>
  <c r="J28"/>
  <c r="J20"/>
  <c r="J16" s="1"/>
  <c r="J21"/>
  <c r="J19"/>
  <c r="F16"/>
  <c r="M15" i="10"/>
  <c r="M14"/>
  <c r="F26" i="12"/>
  <c r="E32" l="1"/>
  <c r="F32" l="1"/>
  <c r="J122"/>
  <c r="O122" s="1"/>
  <c r="O90"/>
  <c r="O93" s="1"/>
  <c r="X91"/>
  <c r="X90"/>
  <c r="X93" s="1"/>
  <c r="F90"/>
  <c r="I90"/>
  <c r="I93" s="1"/>
  <c r="J90"/>
  <c r="J93" s="1"/>
  <c r="I26"/>
  <c r="I20"/>
  <c r="I21"/>
  <c r="O21" s="1"/>
  <c r="I19"/>
  <c r="O19" s="1"/>
  <c r="K19"/>
  <c r="N19" s="1"/>
  <c r="X19" s="1"/>
  <c r="O20"/>
  <c r="K20"/>
  <c r="N20" s="1"/>
  <c r="X20" s="1"/>
  <c r="K21"/>
  <c r="N21" s="1"/>
  <c r="X21" s="1"/>
  <c r="F93" l="1"/>
  <c r="F122"/>
  <c r="O100"/>
  <c r="K100"/>
  <c r="N100" s="1"/>
  <c r="I109"/>
  <c r="J109" s="1"/>
  <c r="O109" s="1"/>
  <c r="E19" i="10"/>
  <c r="D19"/>
  <c r="K109" i="12" l="1"/>
  <c r="N109" s="1"/>
  <c r="X109" s="1"/>
  <c r="I16"/>
  <c r="I32" s="1"/>
  <c r="G50"/>
  <c r="I117"/>
  <c r="J117" s="1"/>
  <c r="J121" s="1"/>
  <c r="O121" s="1"/>
  <c r="E121"/>
  <c r="I118"/>
  <c r="J118" s="1"/>
  <c r="I31"/>
  <c r="I30"/>
  <c r="I29"/>
  <c r="I28"/>
  <c r="K14" i="10"/>
  <c r="I120" i="12"/>
  <c r="J120" s="1"/>
  <c r="O120" s="1"/>
  <c r="J80"/>
  <c r="AC19" i="10"/>
  <c r="AE14"/>
  <c r="AE19" s="1"/>
  <c r="O80" i="12"/>
  <c r="I119"/>
  <c r="X119" s="1"/>
  <c r="K29" l="1"/>
  <c r="N29" s="1"/>
  <c r="X29" s="1"/>
  <c r="O29"/>
  <c r="K31"/>
  <c r="N31" s="1"/>
  <c r="X31" s="1"/>
  <c r="O31"/>
  <c r="K28"/>
  <c r="N28" s="1"/>
  <c r="X28" s="1"/>
  <c r="K30"/>
  <c r="N30" s="1"/>
  <c r="X30" s="1"/>
  <c r="O30"/>
  <c r="O16"/>
  <c r="K120"/>
  <c r="N120" s="1"/>
  <c r="X120"/>
  <c r="J119"/>
  <c r="O119" s="1"/>
  <c r="O117"/>
  <c r="K119"/>
  <c r="N119" s="1"/>
  <c r="R17" i="10"/>
  <c r="R18"/>
  <c r="O28" i="12" l="1"/>
  <c r="I121"/>
  <c r="M50"/>
  <c r="X74"/>
  <c r="K117"/>
  <c r="N117" s="1"/>
  <c r="M90"/>
  <c r="G90"/>
  <c r="H90"/>
  <c r="I122" l="1"/>
  <c r="K122" s="1"/>
  <c r="N122" s="1"/>
  <c r="K78"/>
  <c r="N78" s="1"/>
  <c r="I78"/>
  <c r="K70"/>
  <c r="N70" s="1"/>
  <c r="O70" s="1"/>
  <c r="K71"/>
  <c r="N71" s="1"/>
  <c r="O71" s="1"/>
  <c r="K68"/>
  <c r="N68" s="1"/>
  <c r="I69"/>
  <c r="E90"/>
  <c r="E122" s="1"/>
  <c r="E50"/>
  <c r="F50"/>
  <c r="K16"/>
  <c r="N16" s="1"/>
  <c r="W121"/>
  <c r="H93"/>
  <c r="G93"/>
  <c r="I87"/>
  <c r="X85"/>
  <c r="X82"/>
  <c r="I80"/>
  <c r="X76"/>
  <c r="X72"/>
  <c r="I71"/>
  <c r="J71" s="1"/>
  <c r="I70"/>
  <c r="X70" s="1"/>
  <c r="U50"/>
  <c r="R50"/>
  <c r="Q50"/>
  <c r="Q90" s="1"/>
  <c r="P32"/>
  <c r="P50" s="1"/>
  <c r="H32"/>
  <c r="H50" s="1"/>
  <c r="J68" l="1"/>
  <c r="O68" s="1"/>
  <c r="T90"/>
  <c r="R125"/>
  <c r="X16"/>
  <c r="K26"/>
  <c r="N27" s="1"/>
  <c r="K80"/>
  <c r="N80" s="1"/>
  <c r="J87"/>
  <c r="N87"/>
  <c r="K87"/>
  <c r="X71"/>
  <c r="T50"/>
  <c r="T125" s="1"/>
  <c r="J70"/>
  <c r="W32"/>
  <c r="W50" s="1"/>
  <c r="K15" i="10"/>
  <c r="J26" i="12" l="1"/>
  <c r="M19" i="10"/>
  <c r="I50" i="12"/>
  <c r="K32"/>
  <c r="K50" s="1"/>
  <c r="K121"/>
  <c r="N121" s="1"/>
  <c r="N32"/>
  <c r="X26"/>
  <c r="X32" s="1"/>
  <c r="X50" s="1"/>
  <c r="K90"/>
  <c r="N90"/>
  <c r="I125"/>
  <c r="K125" s="1"/>
  <c r="J78"/>
  <c r="X78"/>
  <c r="K19" i="10"/>
  <c r="O14"/>
  <c r="R14" s="1"/>
  <c r="O15"/>
  <c r="R15" s="1"/>
  <c r="T14"/>
  <c r="J32" i="12" l="1"/>
  <c r="J50" s="1"/>
  <c r="O125" s="1"/>
  <c r="O26"/>
  <c r="O32" s="1"/>
  <c r="O50" s="1"/>
  <c r="X122"/>
  <c r="X125"/>
  <c r="N50"/>
  <c r="T15" i="10"/>
  <c r="T19" s="1"/>
  <c r="R19"/>
  <c r="AJ19" s="1"/>
  <c r="O19"/>
</calcChain>
</file>

<file path=xl/sharedStrings.xml><?xml version="1.0" encoding="utf-8"?>
<sst xmlns="http://schemas.openxmlformats.org/spreadsheetml/2006/main" count="397" uniqueCount="269">
  <si>
    <t>As a</t>
  </si>
  <si>
    <t>(A)</t>
  </si>
  <si>
    <t>Promoter and</t>
  </si>
  <si>
    <t>(1)</t>
  </si>
  <si>
    <t>Indian</t>
  </si>
  <si>
    <t xml:space="preserve">  (a)</t>
  </si>
  <si>
    <t>Individuals/</t>
  </si>
  <si>
    <t>Hindu Undivided</t>
  </si>
  <si>
    <t>Family</t>
  </si>
  <si>
    <t xml:space="preserve">  (b)</t>
  </si>
  <si>
    <t>Central Government/</t>
  </si>
  <si>
    <t>State Government(s)</t>
  </si>
  <si>
    <t xml:space="preserve">  (c)</t>
  </si>
  <si>
    <t xml:space="preserve">  (d)</t>
  </si>
  <si>
    <t>Financial Institutions/</t>
  </si>
  <si>
    <t>Banks</t>
  </si>
  <si>
    <t xml:space="preserve">  (e)</t>
  </si>
  <si>
    <t>Any other</t>
  </si>
  <si>
    <t>(specify)</t>
  </si>
  <si>
    <t>(2)</t>
  </si>
  <si>
    <t>Foreign</t>
  </si>
  <si>
    <t>Resident individuals/</t>
  </si>
  <si>
    <t>Institutions</t>
  </si>
  <si>
    <t>Sub-Total (A) (2)</t>
  </si>
  <si>
    <t>Total Shareholding</t>
  </si>
  <si>
    <t>of Promoter and</t>
  </si>
  <si>
    <t>Promoter Group</t>
  </si>
  <si>
    <t>(A) = (A)(1)+(A)(2)</t>
  </si>
  <si>
    <t>Public</t>
  </si>
  <si>
    <t>Mutual Funds/</t>
  </si>
  <si>
    <t>UTI</t>
  </si>
  <si>
    <t xml:space="preserve"> (c)</t>
  </si>
  <si>
    <t xml:space="preserve">Venture Capital </t>
  </si>
  <si>
    <t>Funds</t>
  </si>
  <si>
    <t xml:space="preserve"> (d)</t>
  </si>
  <si>
    <t xml:space="preserve"> (e)</t>
  </si>
  <si>
    <t>Foreign Institutional</t>
  </si>
  <si>
    <t>Investors</t>
  </si>
  <si>
    <t>Foreign Venture</t>
  </si>
  <si>
    <t>Capital Investors</t>
  </si>
  <si>
    <t>Any Other</t>
  </si>
  <si>
    <t>Sub-Total (B) (1)</t>
  </si>
  <si>
    <t>Non-Institutions</t>
  </si>
  <si>
    <t>(a)</t>
  </si>
  <si>
    <t>Individuals -</t>
  </si>
  <si>
    <t xml:space="preserve"> i. Individual  </t>
  </si>
  <si>
    <t xml:space="preserve">    shareholders</t>
  </si>
  <si>
    <t xml:space="preserve">    holding nominal</t>
  </si>
  <si>
    <t xml:space="preserve">    share capital</t>
  </si>
  <si>
    <t>ii. Individual</t>
  </si>
  <si>
    <t xml:space="preserve">   shareholders</t>
  </si>
  <si>
    <t xml:space="preserve">   holding nominal</t>
  </si>
  <si>
    <t xml:space="preserve">   share capital </t>
  </si>
  <si>
    <t xml:space="preserve">   in excess of</t>
  </si>
  <si>
    <t>Total Public</t>
  </si>
  <si>
    <t>Shareholding</t>
  </si>
  <si>
    <t>(C)</t>
  </si>
  <si>
    <t>underlying</t>
  </si>
  <si>
    <t xml:space="preserve">Number </t>
  </si>
  <si>
    <t>Total</t>
  </si>
  <si>
    <t>encumbered</t>
  </si>
  <si>
    <t>(I)</t>
  </si>
  <si>
    <t>(II)</t>
  </si>
  <si>
    <t>(III)</t>
  </si>
  <si>
    <t>(IV)</t>
  </si>
  <si>
    <t>Individuals( Non-</t>
  </si>
  <si>
    <t xml:space="preserve"> </t>
  </si>
  <si>
    <t>Foreign Individuals)</t>
  </si>
  <si>
    <t>(X)</t>
  </si>
  <si>
    <t xml:space="preserve"> (V)</t>
  </si>
  <si>
    <t>(IX)</t>
  </si>
  <si>
    <t>IDFC STERLING EQUITY FUND</t>
  </si>
  <si>
    <t xml:space="preserve">Partly paid-up equity </t>
  </si>
  <si>
    <t xml:space="preserve">Nos. of shares </t>
  </si>
  <si>
    <t>Class X</t>
  </si>
  <si>
    <t>Class Y</t>
  </si>
  <si>
    <t xml:space="preserve">Total as a % </t>
  </si>
  <si>
    <t>of Total Voting</t>
  </si>
  <si>
    <t xml:space="preserve"> rights</t>
  </si>
  <si>
    <t xml:space="preserve">No. of Shares Underlying </t>
  </si>
  <si>
    <t>Outstanding convertible</t>
  </si>
  <si>
    <t xml:space="preserve"> securities</t>
  </si>
  <si>
    <t>assuming full conversion</t>
  </si>
  <si>
    <t>of convertible securities</t>
  </si>
  <si>
    <t>(as a percentage of diluted</t>
  </si>
  <si>
    <t>share capital)</t>
  </si>
  <si>
    <t>(XI)=(VII)+(X) as a</t>
  </si>
  <si>
    <t>% of (A+B+C2)</t>
  </si>
  <si>
    <t>Number of Locked</t>
  </si>
  <si>
    <t>in shares (XII)</t>
  </si>
  <si>
    <t>No.(a)</t>
  </si>
  <si>
    <t>Total shares</t>
  </si>
  <si>
    <t>held (b)</t>
  </si>
  <si>
    <t>Number of Shares</t>
  </si>
  <si>
    <t>Pledged or otherwise</t>
  </si>
  <si>
    <t>(XIII)</t>
  </si>
  <si>
    <t xml:space="preserve">Category   &amp; name </t>
  </si>
  <si>
    <t>of</t>
  </si>
  <si>
    <t xml:space="preserve"> Shareholders</t>
  </si>
  <si>
    <t xml:space="preserve">Depository </t>
  </si>
  <si>
    <t>Receipts (VI)</t>
  </si>
  <si>
    <t>Total nos. shares</t>
  </si>
  <si>
    <t>IV+V+VI</t>
  </si>
  <si>
    <t>as per SCRR,</t>
  </si>
  <si>
    <t>as a % of</t>
  </si>
  <si>
    <t>(A+B+C2) VIII</t>
  </si>
  <si>
    <t>held .</t>
  </si>
  <si>
    <t>(Bodies Corporate)</t>
  </si>
  <si>
    <t>No.of fully paid</t>
  </si>
  <si>
    <t>up equity</t>
  </si>
  <si>
    <t>shares held</t>
  </si>
  <si>
    <t xml:space="preserve">shares held </t>
  </si>
  <si>
    <t xml:space="preserve">(including Warrants) </t>
  </si>
  <si>
    <t>Alternate</t>
  </si>
  <si>
    <t xml:space="preserve"> Investment Funds</t>
  </si>
  <si>
    <t>Foreign Portfolio</t>
  </si>
  <si>
    <t xml:space="preserve"> Investors</t>
  </si>
  <si>
    <t>Insurance</t>
  </si>
  <si>
    <t xml:space="preserve"> Companies</t>
  </si>
  <si>
    <t>Pension Funds</t>
  </si>
  <si>
    <t xml:space="preserve">Provident Funds/ </t>
  </si>
  <si>
    <t xml:space="preserve">    upto Rs.2 lakh</t>
  </si>
  <si>
    <t xml:space="preserve">   Rs. 2 lakh</t>
  </si>
  <si>
    <t xml:space="preserve"> with RBI</t>
  </si>
  <si>
    <t>NBFCs registered</t>
  </si>
  <si>
    <t>Employee Trusts</t>
  </si>
  <si>
    <t>Overseas Depositories</t>
  </si>
  <si>
    <t xml:space="preserve"> (b)</t>
  </si>
  <si>
    <t xml:space="preserve">  (f)</t>
  </si>
  <si>
    <t xml:space="preserve">  (g)</t>
  </si>
  <si>
    <t xml:space="preserve">  (h)</t>
  </si>
  <si>
    <t xml:space="preserve"> (holding DRs) </t>
  </si>
  <si>
    <t xml:space="preserve"> (balancing figure)</t>
  </si>
  <si>
    <t xml:space="preserve">  (i)</t>
  </si>
  <si>
    <t>Sub-Total (B) (2)</t>
  </si>
  <si>
    <t>(3)</t>
  </si>
  <si>
    <t>Sub-Total (B)(3)</t>
  </si>
  <si>
    <t>B = (B)(1)+(B)(2)+(B)(3)</t>
  </si>
  <si>
    <t>NIL</t>
  </si>
  <si>
    <t>NA</t>
  </si>
  <si>
    <t>N.A</t>
  </si>
  <si>
    <t xml:space="preserve">Total </t>
  </si>
  <si>
    <r>
      <rPr>
        <sz val="12"/>
        <rFont val="Arial"/>
        <family val="2"/>
      </rPr>
      <t xml:space="preserve">4.  </t>
    </r>
    <r>
      <rPr>
        <b/>
        <sz val="12"/>
        <rFont val="Arial"/>
        <family val="2"/>
      </rPr>
      <t>Declaration</t>
    </r>
    <r>
      <rPr>
        <sz val="12"/>
        <rFont val="Arial"/>
        <family val="2"/>
      </rPr>
      <t>: The Listed entity is required to submit the following declaration to the extent of submission of information:-</t>
    </r>
  </si>
  <si>
    <r>
      <rPr>
        <b/>
        <sz val="12"/>
        <rFont val="Arial"/>
        <family val="2"/>
      </rPr>
      <t>Particulars</t>
    </r>
  </si>
  <si>
    <r>
      <rPr>
        <sz val="12"/>
        <rFont val="Arial"/>
        <family val="2"/>
      </rPr>
      <t>Whether the Listed Entity has issued any partly paid up shares?</t>
    </r>
  </si>
  <si>
    <r>
      <rPr>
        <sz val="12"/>
        <rFont val="Arial"/>
        <family val="2"/>
      </rPr>
      <t>Whether the Listed Entity has issued any Convertible Securities or Warrants?</t>
    </r>
  </si>
  <si>
    <r>
      <rPr>
        <sz val="12"/>
        <rFont val="Arial"/>
        <family val="2"/>
      </rPr>
      <t>Whether the Listed Entity has any shares against which depository receipts are issued?</t>
    </r>
  </si>
  <si>
    <r>
      <rPr>
        <sz val="12"/>
        <rFont val="Arial"/>
        <family val="2"/>
      </rPr>
      <t>Whether the Listed Entity has any shares in locked-in?</t>
    </r>
  </si>
  <si>
    <r>
      <rPr>
        <sz val="12"/>
        <rFont val="Arial"/>
        <family val="2"/>
      </rPr>
      <t>Whether any shares held by promoters are pledge or otherwise encumbered?</t>
    </r>
  </si>
  <si>
    <t>Table I - Summary Statement holding of specified securities</t>
  </si>
  <si>
    <t>Category  (I)</t>
  </si>
  <si>
    <t>Nos. of shareholders (III)</t>
  </si>
  <si>
    <t>No. of fully paid up equity share s held (IV)</t>
  </si>
  <si>
    <t>Partly paid-up equity shares held  (V)</t>
  </si>
  <si>
    <t>Nos. of shares underlying Depository Receipts (VI)</t>
  </si>
  <si>
    <r>
      <rPr>
        <b/>
        <sz val="11"/>
        <rFont val="Times New Roman"/>
        <family val="1"/>
      </rPr>
      <t xml:space="preserve">Total nos. shares held  </t>
    </r>
    <r>
      <rPr>
        <b/>
        <u/>
        <sz val="11"/>
        <rFont val="Times New Roman"/>
        <family val="1"/>
      </rPr>
      <t>VII =
IV+V+V</t>
    </r>
    <r>
      <rPr>
        <b/>
        <sz val="11"/>
        <rFont val="Times New Roman"/>
        <family val="1"/>
      </rPr>
      <t>I</t>
    </r>
  </si>
  <si>
    <t>Shareholding as a % total no. of shares (calculate d as per SCRR, 1957) (VIII) As a % of (A+B+C2)
As a % of (A+B+C2) VIII</t>
  </si>
  <si>
    <t>Number of Voting Rights held in each class of securities          (IX)</t>
  </si>
  <si>
    <t>No. of Shares Underlying Outstanding convertible securities (including Warrants) (X)</t>
  </si>
  <si>
    <t>Total shareholding , as a % assuming full conversion of convertible securities (as a percentage of diluted share capital) (XI)=(VII)+(X) as a % of (A+B+C2)
(XI)</t>
  </si>
  <si>
    <t>Number of Shares pledged or otherwise encumbered (XIII)</t>
  </si>
  <si>
    <t>Number of equity shares held in dematerializ ed form (XIV)</t>
  </si>
  <si>
    <t>No of Voting Rights</t>
  </si>
  <si>
    <t>No. (a)</t>
  </si>
  <si>
    <t>Promoter &amp; Promoter Group</t>
  </si>
  <si>
    <t>(B)</t>
  </si>
  <si>
    <t>Non  Promoter- Non Public</t>
  </si>
  <si>
    <t>(C1)</t>
  </si>
  <si>
    <t>Shares underlying DRs</t>
  </si>
  <si>
    <t>(C2)</t>
  </si>
  <si>
    <t>Shares held by Employee Trusts</t>
  </si>
  <si>
    <t>Table IV - Statement showing shareholding pattern of the Non Promoter- Non Public shareholder</t>
  </si>
  <si>
    <r>
      <rPr>
        <b/>
        <sz val="11"/>
        <rFont val="Times New Roman"/>
        <family val="1"/>
      </rPr>
      <t>Category &amp; Name of the Shareholders
(I)</t>
    </r>
  </si>
  <si>
    <t>PAN                (II)</t>
  </si>
  <si>
    <t>Nos. of           shareholder                   (III)</t>
  </si>
  <si>
    <t>No. of fully paid up equity shares held (IV)</t>
  </si>
  <si>
    <t>Shareholding as a % total no. of shares (calculate d as per SCRR, 1957) (VIII) As a % of (A+B+C2)
As a % of (A+B+C2)           VIII</t>
  </si>
  <si>
    <r>
      <rPr>
        <b/>
        <sz val="11"/>
        <rFont val="Times New Roman"/>
        <family val="1"/>
      </rPr>
      <t>Number of Voting Rights held in each class of securities
(IX)</t>
    </r>
  </si>
  <si>
    <r>
      <rPr>
        <b/>
        <sz val="11"/>
        <rFont val="Times New Roman"/>
        <family val="1"/>
      </rPr>
      <t>Total shareholdin g , as a % assuming full conversion of convertible securities (as a percentage of diluted share capital)
(XI)</t>
    </r>
  </si>
  <si>
    <t>Number of Locked in shares (XII)</t>
  </si>
  <si>
    <t>Total as a % of Total Voting rights</t>
  </si>
  <si>
    <r>
      <rPr>
        <b/>
        <sz val="11"/>
        <rFont val="Times New Roman"/>
        <family val="1"/>
      </rPr>
      <t>As a
% of total Shar es held (b)</t>
    </r>
  </si>
  <si>
    <t>No.
(Not applicable)
(a)</t>
  </si>
  <si>
    <r>
      <rPr>
        <b/>
        <sz val="11"/>
        <rFont val="Times New Roman"/>
        <family val="1"/>
      </rPr>
      <t>As a
% of total share s held (Not applic able) (b)</t>
    </r>
  </si>
  <si>
    <t>Tot al</t>
  </si>
  <si>
    <t>Custodian/DR Holder</t>
  </si>
  <si>
    <t>Name of DR Holder (if available)</t>
  </si>
  <si>
    <t>(i)</t>
  </si>
  <si>
    <t>abc,.,..</t>
  </si>
  <si>
    <t>(ii)</t>
  </si>
  <si>
    <t>efg….</t>
  </si>
  <si>
    <t>Employee Benefit Trust (under SEBI (Share based Employee Benefit) Regulations, 2014)</t>
  </si>
  <si>
    <t>Name (abc…</t>
  </si>
  <si>
    <t>Total Non- Promoter- Non Public Shareholding (C)= (C)(1)+(C)(2)</t>
  </si>
  <si>
    <r>
      <t xml:space="preserve">3.  Share Holding Pattern Filed under: Reg. 31(1)(a)/Reg. 31(1)(b)/Reg.31(1)(c) : </t>
    </r>
    <r>
      <rPr>
        <b/>
        <sz val="12"/>
        <rFont val="Arial"/>
        <family val="2"/>
      </rPr>
      <t>Reg. 31(1)(b)</t>
    </r>
  </si>
  <si>
    <t>NO</t>
  </si>
  <si>
    <t xml:space="preserve"> -</t>
  </si>
  <si>
    <r>
      <rPr>
        <b/>
        <sz val="10"/>
        <rFont val="Times New Roman"/>
        <family val="1"/>
      </rPr>
      <t>Category of shareholder
(II)</t>
    </r>
  </si>
  <si>
    <r>
      <rPr>
        <b/>
        <sz val="10"/>
        <rFont val="Times New Roman"/>
        <family val="1"/>
      </rPr>
      <t xml:space="preserve">Total nos. shares held  </t>
    </r>
    <r>
      <rPr>
        <b/>
        <u/>
        <sz val="10"/>
        <rFont val="Times New Roman"/>
        <family val="1"/>
      </rPr>
      <t>VII =
IV+V+V</t>
    </r>
    <r>
      <rPr>
        <b/>
        <sz val="10"/>
        <rFont val="Times New Roman"/>
        <family val="1"/>
      </rPr>
      <t>I</t>
    </r>
  </si>
  <si>
    <r>
      <rPr>
        <b/>
        <sz val="10"/>
        <rFont val="Times New Roman"/>
        <family val="1"/>
      </rPr>
      <t>Total as a
% of (A+B+ C)</t>
    </r>
  </si>
  <si>
    <r>
      <rPr>
        <b/>
        <sz val="10"/>
        <rFont val="Times New Roman"/>
        <family val="1"/>
      </rPr>
      <t xml:space="preserve">As a
% of total Shar es held </t>
    </r>
    <r>
      <rPr>
        <sz val="10"/>
        <rFont val="Times New Roman"/>
        <family val="1"/>
      </rPr>
      <t>(b)</t>
    </r>
  </si>
  <si>
    <r>
      <rPr>
        <b/>
        <sz val="10"/>
        <rFont val="Times New Roman"/>
        <family val="1"/>
      </rPr>
      <t>As a
% of total Share s held (b)</t>
    </r>
  </si>
  <si>
    <r>
      <t xml:space="preserve">(II) </t>
    </r>
    <r>
      <rPr>
        <b/>
        <u/>
        <sz val="11"/>
        <color indexed="8"/>
        <rFont val="Century"/>
        <family val="1"/>
      </rPr>
      <t>Statement showing Shareholding Pattern of the Promoter and Promoter Group</t>
    </r>
  </si>
  <si>
    <t>(III) Statement showing Shareholding Pattern of the Public shareholder</t>
  </si>
  <si>
    <t>As a %</t>
  </si>
  <si>
    <t>shares</t>
  </si>
  <si>
    <t>held</t>
  </si>
  <si>
    <t xml:space="preserve">Foreign Protfolio </t>
  </si>
  <si>
    <t>Investor</t>
  </si>
  <si>
    <t>(c)</t>
  </si>
  <si>
    <t>Government</t>
  </si>
  <si>
    <t>Category</t>
  </si>
  <si>
    <t>HDFC TRUSTEE COMPANY LTD.</t>
  </si>
  <si>
    <t>Central Government/ State Government(s)/ President of India</t>
  </si>
  <si>
    <t>Yes*</t>
  </si>
  <si>
    <t>No*</t>
  </si>
  <si>
    <t>* If the Listed Entity selects the option ‘No’ for the questions above, the columns for the partly paid up shares, Outstanding Convertible Securities/Warrants, depository receipts, Locked-in-shares,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</si>
  <si>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No. of shareholders</t>
  </si>
  <si>
    <t>No. of Shares</t>
  </si>
  <si>
    <t xml:space="preserve">Note: </t>
  </si>
  <si>
    <t xml:space="preserve">(1) PAN would not be displayed on website of Stock Exchange(s). </t>
  </si>
  <si>
    <t>(2) The above format needs to be disclosed along with the name of following persons:Institutions/Non Institutions holding more than 1% of total number of shares</t>
  </si>
  <si>
    <t>(3) W.r.t. the information pertaining to Depository Receipts, the same may be disclosed in the respective columns to the extent information available and the balance to be disclosed as held by custodian.</t>
  </si>
  <si>
    <t xml:space="preserve">(1) PAN would not be displayed on website of Stock Exchange(s) </t>
  </si>
  <si>
    <t>(2) The term 'Encumbrance' has the same meaning as assigned under regulation 28(3) of SEBI (Substantial Acquisition of Shares and Takeovers) Regulations, 2011.</t>
  </si>
  <si>
    <t>(2) The above format needs to disclose name of all holders holding more than 1% of total number of shares</t>
  </si>
  <si>
    <t>(3) W.r.t. the information pertaining to Depository Receipts, the same may be disclosed in the respective columns to the extent information available</t>
  </si>
  <si>
    <t>Details of the shareholders acting as persons in Concert including their Shareholding (No. and %): NIL</t>
  </si>
  <si>
    <t>Class: X*</t>
  </si>
  <si>
    <t>*Voting rights for the ordinary shares have been declared in class X</t>
  </si>
  <si>
    <t>Class X*</t>
  </si>
  <si>
    <t>Number of Voting rights held in each class of</t>
  </si>
  <si>
    <t>Number of Voting rights</t>
  </si>
  <si>
    <t xml:space="preserve"> of the Shareholders</t>
  </si>
  <si>
    <t>of the Shareholders</t>
  </si>
  <si>
    <t>PAN</t>
  </si>
  <si>
    <t xml:space="preserve"> (II)</t>
  </si>
  <si>
    <t xml:space="preserve"> held VII=</t>
  </si>
  <si>
    <t xml:space="preserve">PAN </t>
  </si>
  <si>
    <t xml:space="preserve">Shareholding </t>
  </si>
  <si>
    <t xml:space="preserve">  % calcuated</t>
  </si>
  <si>
    <t xml:space="preserve"> % calcuated</t>
  </si>
  <si>
    <t>Total shareholding , as a %</t>
  </si>
  <si>
    <t>As a % of</t>
  </si>
  <si>
    <t>% of</t>
  </si>
  <si>
    <t>Number of  Equity shares held in dematerialized form (XIV)</t>
  </si>
  <si>
    <t>Details of Shares which remain unclaimed may be given here along with details such as number of shareholders, outstanding shares held in demat/unclaimed suspense account, voting rights which are frozen etc.</t>
  </si>
  <si>
    <t xml:space="preserve">i .NRI </t>
  </si>
  <si>
    <t xml:space="preserve">GRAND TOTAL </t>
  </si>
  <si>
    <t xml:space="preserve">     b.  If under 31(1)(c) then indicate date of allotment/extinguishment : Not Applicable</t>
  </si>
  <si>
    <t xml:space="preserve">  (A) + (B) + (C) </t>
  </si>
  <si>
    <t>Number of Locked in shares **   (XII)</t>
  </si>
  <si>
    <t>in shares (XII)**</t>
  </si>
  <si>
    <t>ii.FOR.COMP</t>
  </si>
  <si>
    <t>Any Other:</t>
  </si>
  <si>
    <t>(Body_Corp)</t>
  </si>
  <si>
    <t>i</t>
  </si>
  <si>
    <t>National Insurance Co Ltd</t>
  </si>
  <si>
    <t>38</t>
  </si>
  <si>
    <t>1.  Name of Listed Entity:  Pinewood Commerical Limited</t>
  </si>
  <si>
    <r>
      <t>2.  Scrip Code/Name of Scrip/Class of Security : CSEA 026102,</t>
    </r>
    <r>
      <rPr>
        <b/>
        <sz val="12"/>
        <rFont val="Arial"/>
        <family val="2"/>
      </rPr>
      <t xml:space="preserve"> EQUITY</t>
    </r>
  </si>
  <si>
    <t>Divyaa Kummar &amp; Ishira Kumar</t>
  </si>
  <si>
    <t>Mayank Kumar</t>
  </si>
  <si>
    <t>Ishira Kumar</t>
  </si>
  <si>
    <t xml:space="preserve">Anjani Enclaves Pvt Ltd </t>
  </si>
  <si>
    <t>Innovations Handicrafts (I) Pvt Ltd</t>
  </si>
  <si>
    <t>Innovestment e-learning Ltd</t>
  </si>
  <si>
    <t>Govind Swarup &amp; Mayank Kummar</t>
  </si>
  <si>
    <t xml:space="preserve">     a.  If under 31(1)(b) then indicate the report for Quarter ended : 31.03.2026</t>
  </si>
</sst>
</file>

<file path=xl/styles.xml><?xml version="1.0" encoding="utf-8"?>
<styleSheet xmlns="http://schemas.openxmlformats.org/spreadsheetml/2006/main">
  <numFmts count="5">
    <numFmt numFmtId="164" formatCode="_(* #,##0.00_);_(* \(#,##0.00\);_(* &quot;-&quot;??_);_(@_)"/>
    <numFmt numFmtId="165" formatCode="###0;###0"/>
    <numFmt numFmtId="166" formatCode="###0_);\(###0\)"/>
    <numFmt numFmtId="167" formatCode="0.0000"/>
    <numFmt numFmtId="168" formatCode="_(* #,##0_);_(* \(#,##0\);_(* &quot;-&quot;??_);_(@_)"/>
  </numFmts>
  <fonts count="46">
    <font>
      <sz val="10"/>
      <name val="Arial"/>
    </font>
    <font>
      <sz val="11"/>
      <color theme="1"/>
      <name val="Calibri"/>
      <family val="2"/>
      <scheme val="minor"/>
    </font>
    <font>
      <sz val="11"/>
      <color theme="1"/>
      <name val="Calibri"/>
      <family val="2"/>
      <scheme val="minor"/>
    </font>
    <font>
      <sz val="10"/>
      <name val="Century"/>
      <family val="1"/>
    </font>
    <font>
      <b/>
      <sz val="10"/>
      <name val="Century"/>
      <family val="1"/>
    </font>
    <font>
      <b/>
      <sz val="11"/>
      <color indexed="8"/>
      <name val="Century"/>
      <family val="1"/>
    </font>
    <font>
      <b/>
      <u/>
      <sz val="11"/>
      <color indexed="8"/>
      <name val="Century"/>
      <family val="1"/>
    </font>
    <font>
      <sz val="12"/>
      <name val="Arial"/>
      <family val="2"/>
    </font>
    <font>
      <b/>
      <sz val="12"/>
      <name val="Arial"/>
      <family val="2"/>
    </font>
    <font>
      <sz val="12"/>
      <color rgb="FF000000"/>
      <name val="Arial"/>
      <family val="2"/>
    </font>
    <font>
      <sz val="11"/>
      <name val="Times New Roman"/>
      <family val="1"/>
    </font>
    <font>
      <sz val="11"/>
      <color rgb="FF000000"/>
      <name val="Times New Roman"/>
      <family val="1"/>
    </font>
    <font>
      <b/>
      <sz val="11"/>
      <name val="Times New Roman"/>
      <family val="1"/>
    </font>
    <font>
      <b/>
      <u/>
      <sz val="11"/>
      <name val="Times New Roman"/>
      <family val="1"/>
    </font>
    <font>
      <b/>
      <i/>
      <sz val="11"/>
      <name val="Times New Roman"/>
      <family val="1"/>
    </font>
    <font>
      <sz val="10"/>
      <name val="Arial"/>
      <family val="2"/>
    </font>
    <font>
      <b/>
      <sz val="10"/>
      <name val="Times New Roman"/>
      <family val="1"/>
    </font>
    <font>
      <sz val="10"/>
      <color rgb="FF000000"/>
      <name val="Times New Roman"/>
      <family val="1"/>
    </font>
    <font>
      <b/>
      <u/>
      <sz val="10"/>
      <name val="Times New Roman"/>
      <family val="1"/>
    </font>
    <font>
      <sz val="10"/>
      <name val="Times New Roman"/>
      <family val="1"/>
    </font>
    <font>
      <b/>
      <sz val="10.3"/>
      <name val="Times New Roman"/>
      <family val="1"/>
    </font>
    <font>
      <sz val="10.3"/>
      <name val="Times New Roman"/>
      <family val="1"/>
    </font>
    <font>
      <b/>
      <sz val="10.3"/>
      <color theme="1"/>
      <name val="Times New Roman"/>
      <family val="1"/>
    </font>
    <font>
      <b/>
      <sz val="11"/>
      <color theme="1"/>
      <name val="Times New Roman"/>
      <family val="1"/>
    </font>
    <font>
      <sz val="11"/>
      <name val="Arial"/>
      <family val="2"/>
    </font>
    <font>
      <b/>
      <i/>
      <sz val="11"/>
      <color theme="1"/>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entury"/>
      <family val="1"/>
    </font>
    <font>
      <sz val="10.3"/>
      <color theme="1"/>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07">
    <xf numFmtId="0" fontId="0" fillId="0" borderId="0"/>
    <xf numFmtId="0" fontId="26" fillId="0" borderId="0"/>
    <xf numFmtId="0" fontId="15" fillId="0" borderId="0"/>
    <xf numFmtId="0" fontId="15" fillId="0" borderId="0"/>
    <xf numFmtId="0" fontId="15" fillId="0" borderId="0"/>
    <xf numFmtId="0" fontId="26" fillId="0" borderId="0"/>
    <xf numFmtId="0" fontId="15" fillId="0" borderId="0"/>
    <xf numFmtId="0" fontId="26" fillId="0" borderId="0"/>
    <xf numFmtId="0" fontId="15" fillId="0" borderId="0"/>
    <xf numFmtId="0" fontId="26" fillId="0" borderId="0"/>
    <xf numFmtId="0" fontId="15" fillId="0" borderId="0"/>
    <xf numFmtId="0" fontId="26" fillId="0" borderId="0"/>
    <xf numFmtId="0" fontId="15" fillId="0" borderId="0"/>
    <xf numFmtId="0" fontId="15" fillId="0" borderId="0"/>
    <xf numFmtId="0" fontId="26" fillId="0" borderId="0"/>
    <xf numFmtId="0" fontId="15" fillId="0" borderId="0"/>
    <xf numFmtId="0" fontId="15" fillId="0" borderId="0"/>
    <xf numFmtId="0" fontId="26" fillId="0" borderId="0"/>
    <xf numFmtId="0" fontId="15" fillId="0" borderId="0"/>
    <xf numFmtId="0" fontId="15" fillId="0" borderId="0"/>
    <xf numFmtId="0" fontId="15" fillId="0" borderId="0"/>
    <xf numFmtId="0" fontId="15" fillId="0" borderId="0"/>
    <xf numFmtId="0" fontId="15" fillId="0" borderId="0"/>
    <xf numFmtId="0" fontId="27" fillId="0" borderId="0" applyNumberFormat="0" applyFill="0" applyBorder="0" applyAlignment="0" applyProtection="0"/>
    <xf numFmtId="0" fontId="28" fillId="0" borderId="83" applyNumberFormat="0" applyFill="0" applyAlignment="0" applyProtection="0"/>
    <xf numFmtId="0" fontId="29" fillId="0" borderId="84" applyNumberFormat="0" applyFill="0" applyAlignment="0" applyProtection="0"/>
    <xf numFmtId="0" fontId="30" fillId="0" borderId="85" applyNumberFormat="0" applyFill="0" applyAlignment="0" applyProtection="0"/>
    <xf numFmtId="0" fontId="30" fillId="0" borderId="0" applyNumberFormat="0" applyFill="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0" applyNumberFormat="0" applyBorder="0" applyAlignment="0" applyProtection="0"/>
    <xf numFmtId="0" fontId="34" fillId="6" borderId="86" applyNumberFormat="0" applyAlignment="0" applyProtection="0"/>
    <xf numFmtId="0" fontId="35" fillId="7" borderId="87" applyNumberFormat="0" applyAlignment="0" applyProtection="0"/>
    <xf numFmtId="0" fontId="36" fillId="7" borderId="86" applyNumberFormat="0" applyAlignment="0" applyProtection="0"/>
    <xf numFmtId="0" fontId="37" fillId="0" borderId="88" applyNumberFormat="0" applyFill="0" applyAlignment="0" applyProtection="0"/>
    <xf numFmtId="0" fontId="38" fillId="8" borderId="8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91" applyNumberFormat="0" applyFill="0" applyAlignment="0" applyProtection="0"/>
    <xf numFmtId="0" fontId="4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2"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9" borderId="90" applyNumberFormat="0" applyFont="0" applyAlignment="0" applyProtection="0"/>
    <xf numFmtId="0" fontId="15" fillId="0" borderId="0"/>
    <xf numFmtId="0" fontId="15" fillId="0" borderId="0"/>
    <xf numFmtId="0" fontId="15"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43" fillId="0" borderId="0"/>
    <xf numFmtId="0" fontId="15" fillId="0" borderId="0"/>
    <xf numFmtId="0" fontId="43" fillId="0" borderId="0"/>
    <xf numFmtId="0" fontId="1" fillId="0" borderId="0"/>
    <xf numFmtId="0" fontId="43" fillId="0" borderId="0"/>
    <xf numFmtId="0" fontId="15" fillId="0" borderId="0"/>
    <xf numFmtId="0" fontId="43" fillId="0" borderId="0"/>
    <xf numFmtId="0" fontId="1" fillId="0" borderId="0"/>
    <xf numFmtId="0" fontId="43" fillId="0" borderId="0"/>
    <xf numFmtId="0" fontId="15" fillId="0" borderId="0"/>
    <xf numFmtId="0" fontId="43" fillId="0" borderId="0"/>
    <xf numFmtId="164" fontId="43" fillId="0" borderId="0" applyFont="0" applyFill="0" applyBorder="0" applyAlignment="0" applyProtection="0"/>
  </cellStyleXfs>
  <cellXfs count="642">
    <xf numFmtId="0" fontId="0" fillId="0" borderId="0" xfId="0"/>
    <xf numFmtId="0" fontId="3" fillId="2" borderId="0" xfId="0" applyFont="1" applyFill="1"/>
    <xf numFmtId="0" fontId="3" fillId="2" borderId="5" xfId="0" applyFont="1" applyFill="1" applyBorder="1"/>
    <xf numFmtId="0" fontId="3" fillId="2" borderId="6" xfId="0" applyFont="1" applyFill="1" applyBorder="1"/>
    <xf numFmtId="0" fontId="3" fillId="2" borderId="7" xfId="0" applyFont="1" applyFill="1" applyBorder="1"/>
    <xf numFmtId="0" fontId="3" fillId="2" borderId="5" xfId="0" applyFont="1" applyFill="1" applyBorder="1" applyAlignment="1">
      <alignment horizontal="left"/>
    </xf>
    <xf numFmtId="0" fontId="3" fillId="2" borderId="8" xfId="0" applyFont="1" applyFill="1" applyBorder="1"/>
    <xf numFmtId="0" fontId="3" fillId="2" borderId="10" xfId="0" applyFont="1" applyFill="1" applyBorder="1"/>
    <xf numFmtId="3" fontId="3" fillId="2" borderId="1" xfId="0" applyNumberFormat="1" applyFont="1" applyFill="1" applyBorder="1" applyAlignment="1">
      <alignment horizontal="center"/>
    </xf>
    <xf numFmtId="3" fontId="3" fillId="2" borderId="2" xfId="0" applyNumberFormat="1" applyFont="1" applyFill="1" applyBorder="1" applyAlignment="1">
      <alignment horizontal="center"/>
    </xf>
    <xf numFmtId="3" fontId="3" fillId="2" borderId="5" xfId="0" applyNumberFormat="1" applyFont="1" applyFill="1" applyBorder="1" applyAlignment="1">
      <alignment horizontal="center"/>
    </xf>
    <xf numFmtId="3" fontId="3" fillId="2" borderId="6" xfId="0" applyNumberFormat="1" applyFont="1" applyFill="1" applyBorder="1" applyAlignment="1">
      <alignment horizontal="center"/>
    </xf>
    <xf numFmtId="3" fontId="3" fillId="2" borderId="8" xfId="0" applyNumberFormat="1" applyFont="1" applyFill="1" applyBorder="1" applyAlignment="1">
      <alignment horizontal="center"/>
    </xf>
    <xf numFmtId="3" fontId="3" fillId="2" borderId="9" xfId="0" applyNumberFormat="1" applyFont="1" applyFill="1" applyBorder="1" applyAlignment="1">
      <alignment horizontal="center"/>
    </xf>
    <xf numFmtId="3" fontId="3" fillId="2" borderId="0" xfId="0" applyNumberFormat="1" applyFont="1" applyFill="1"/>
    <xf numFmtId="3" fontId="3" fillId="2" borderId="5" xfId="0" applyNumberFormat="1" applyFont="1" applyFill="1" applyBorder="1"/>
    <xf numFmtId="3" fontId="3" fillId="2" borderId="6" xfId="0" applyNumberFormat="1" applyFont="1" applyFill="1" applyBorder="1" applyAlignment="1">
      <alignment horizontal="left"/>
    </xf>
    <xf numFmtId="3" fontId="3" fillId="2" borderId="0" xfId="0" applyNumberFormat="1" applyFont="1" applyFill="1" applyAlignment="1">
      <alignment horizontal="left"/>
    </xf>
    <xf numFmtId="3" fontId="3" fillId="2" borderId="6" xfId="0" applyNumberFormat="1" applyFont="1" applyFill="1" applyBorder="1"/>
    <xf numFmtId="3" fontId="3" fillId="2" borderId="5" xfId="0" applyNumberFormat="1" applyFont="1" applyFill="1" applyBorder="1" applyAlignment="1">
      <alignment horizontal="left"/>
    </xf>
    <xf numFmtId="0" fontId="3" fillId="2" borderId="9" xfId="0" applyFont="1" applyFill="1" applyBorder="1" applyAlignment="1">
      <alignment horizontal="left"/>
    </xf>
    <xf numFmtId="0" fontId="0" fillId="0" borderId="0" xfId="0" applyAlignment="1">
      <alignment horizontal="left" vertical="top"/>
    </xf>
    <xf numFmtId="0" fontId="11" fillId="0" borderId="0" xfId="0" applyFont="1" applyAlignment="1">
      <alignment horizontal="left" vertical="top"/>
    </xf>
    <xf numFmtId="0" fontId="11" fillId="0" borderId="17" xfId="0" applyFont="1" applyBorder="1" applyAlignment="1">
      <alignment horizontal="left" vertical="top" wrapText="1"/>
    </xf>
    <xf numFmtId="0" fontId="11" fillId="0" borderId="17" xfId="0" applyFont="1" applyBorder="1" applyAlignment="1">
      <alignment horizontal="right" vertical="top" wrapText="1"/>
    </xf>
    <xf numFmtId="3" fontId="3" fillId="2" borderId="8" xfId="0" applyNumberFormat="1" applyFont="1" applyFill="1" applyBorder="1" applyAlignment="1">
      <alignment horizontal="right"/>
    </xf>
    <xf numFmtId="0" fontId="3" fillId="2" borderId="0" xfId="0" applyFont="1" applyFill="1" applyAlignment="1">
      <alignment horizontal="right"/>
    </xf>
    <xf numFmtId="3" fontId="3" fillId="2" borderId="4" xfId="0" applyNumberFormat="1" applyFont="1" applyFill="1" applyBorder="1" applyAlignment="1">
      <alignment horizontal="center"/>
    </xf>
    <xf numFmtId="3" fontId="3" fillId="2" borderId="0" xfId="0" applyNumberFormat="1" applyFont="1" applyFill="1" applyAlignment="1">
      <alignment horizontal="center"/>
    </xf>
    <xf numFmtId="3" fontId="3" fillId="2" borderId="15" xfId="0" applyNumberFormat="1" applyFont="1" applyFill="1" applyBorder="1" applyAlignment="1">
      <alignment horizontal="center"/>
    </xf>
    <xf numFmtId="0" fontId="3" fillId="2" borderId="1" xfId="0" applyFont="1" applyFill="1" applyBorder="1" applyAlignment="1">
      <alignment horizontal="left"/>
    </xf>
    <xf numFmtId="3" fontId="3" fillId="2" borderId="6" xfId="0" applyNumberFormat="1" applyFont="1" applyFill="1" applyBorder="1" applyAlignment="1">
      <alignment horizontal="right"/>
    </xf>
    <xf numFmtId="3" fontId="3" fillId="2" borderId="1" xfId="0" applyNumberFormat="1" applyFont="1" applyFill="1" applyBorder="1" applyAlignment="1">
      <alignment horizontal="left"/>
    </xf>
    <xf numFmtId="3" fontId="3" fillId="2" borderId="2" xfId="0" applyNumberFormat="1" applyFont="1" applyFill="1" applyBorder="1" applyAlignment="1">
      <alignment horizontal="left"/>
    </xf>
    <xf numFmtId="3" fontId="3" fillId="2" borderId="4" xfId="0" applyNumberFormat="1" applyFont="1" applyFill="1" applyBorder="1" applyAlignment="1">
      <alignment horizontal="left"/>
    </xf>
    <xf numFmtId="3" fontId="3" fillId="2" borderId="9" xfId="0" applyNumberFormat="1" applyFont="1" applyFill="1" applyBorder="1" applyAlignment="1">
      <alignment horizontal="left"/>
    </xf>
    <xf numFmtId="3" fontId="3" fillId="2" borderId="8" xfId="0" applyNumberFormat="1" applyFont="1" applyFill="1" applyBorder="1" applyAlignment="1">
      <alignment horizontal="left"/>
    </xf>
    <xf numFmtId="3" fontId="3" fillId="2" borderId="15" xfId="0" applyNumberFormat="1" applyFont="1" applyFill="1" applyBorder="1" applyAlignment="1">
      <alignment horizontal="left"/>
    </xf>
    <xf numFmtId="0" fontId="3" fillId="2" borderId="0" xfId="0" applyFont="1" applyFill="1" applyAlignment="1">
      <alignment horizontal="left" vertical="top"/>
    </xf>
    <xf numFmtId="0" fontId="11" fillId="0" borderId="31" xfId="0" applyFont="1" applyBorder="1" applyAlignment="1">
      <alignment horizontal="right" vertical="top" wrapText="1"/>
    </xf>
    <xf numFmtId="0" fontId="10" fillId="0" borderId="31" xfId="0" applyFont="1" applyBorder="1" applyAlignment="1">
      <alignment horizontal="right" vertical="top" wrapText="1"/>
    </xf>
    <xf numFmtId="0" fontId="11" fillId="0" borderId="18" xfId="0" applyFont="1" applyBorder="1" applyAlignment="1">
      <alignment horizontal="right" vertical="top" wrapText="1"/>
    </xf>
    <xf numFmtId="3" fontId="3" fillId="2" borderId="9" xfId="0" applyNumberFormat="1" applyFont="1" applyFill="1" applyBorder="1" applyAlignment="1">
      <alignment horizontal="right"/>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9" xfId="0" applyFont="1" applyFill="1" applyBorder="1" applyAlignment="1">
      <alignment horizontal="center"/>
    </xf>
    <xf numFmtId="0" fontId="3" fillId="2" borderId="5" xfId="0" applyFont="1" applyFill="1" applyBorder="1" applyAlignment="1">
      <alignment horizontal="right"/>
    </xf>
    <xf numFmtId="0" fontId="3" fillId="2" borderId="9" xfId="0" applyFont="1" applyFill="1" applyBorder="1" applyAlignment="1">
      <alignment horizontal="right"/>
    </xf>
    <xf numFmtId="3" fontId="3" fillId="2" borderId="5" xfId="0" applyNumberFormat="1" applyFont="1" applyFill="1" applyBorder="1" applyAlignment="1">
      <alignment horizontal="right"/>
    </xf>
    <xf numFmtId="0" fontId="3" fillId="2" borderId="6" xfId="0" applyFont="1" applyFill="1" applyBorder="1" applyAlignment="1">
      <alignment horizontal="right"/>
    </xf>
    <xf numFmtId="0" fontId="3" fillId="2" borderId="8" xfId="0" applyFont="1" applyFill="1" applyBorder="1" applyAlignment="1">
      <alignment horizontal="right"/>
    </xf>
    <xf numFmtId="0" fontId="3" fillId="2" borderId="10" xfId="0" applyFont="1" applyFill="1" applyBorder="1" applyAlignment="1">
      <alignment horizontal="right"/>
    </xf>
    <xf numFmtId="0" fontId="3" fillId="2" borderId="8"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35" xfId="0" applyBorder="1" applyAlignment="1">
      <alignment horizontal="left" vertical="top" wrapText="1"/>
    </xf>
    <xf numFmtId="165" fontId="9" fillId="0" borderId="35" xfId="0" applyNumberFormat="1" applyFont="1" applyBorder="1" applyAlignment="1">
      <alignment horizontal="left" vertical="top" wrapText="1"/>
    </xf>
    <xf numFmtId="0" fontId="16" fillId="0" borderId="41" xfId="0" applyFont="1" applyBorder="1" applyAlignment="1">
      <alignment vertical="top" wrapText="1"/>
    </xf>
    <xf numFmtId="0" fontId="12" fillId="0" borderId="47" xfId="0" applyFont="1" applyBorder="1" applyAlignment="1">
      <alignment vertical="top" wrapText="1"/>
    </xf>
    <xf numFmtId="0" fontId="11" fillId="0" borderId="49" xfId="0" applyFont="1" applyBorder="1" applyAlignment="1">
      <alignment vertical="top" wrapText="1"/>
    </xf>
    <xf numFmtId="0" fontId="11" fillId="0" borderId="52" xfId="0" applyFont="1" applyBorder="1" applyAlignment="1">
      <alignment horizontal="right" vertical="top" wrapText="1"/>
    </xf>
    <xf numFmtId="0" fontId="11" fillId="0" borderId="55" xfId="0" applyFont="1" applyBorder="1" applyAlignment="1">
      <alignment vertical="top" wrapText="1"/>
    </xf>
    <xf numFmtId="0" fontId="3" fillId="2" borderId="60" xfId="0" applyFont="1" applyFill="1" applyBorder="1" applyAlignment="1">
      <alignment horizontal="left" vertical="top"/>
    </xf>
    <xf numFmtId="0" fontId="3" fillId="2" borderId="62" xfId="0" applyFont="1" applyFill="1" applyBorder="1" applyAlignment="1">
      <alignment horizontal="left" vertical="top"/>
    </xf>
    <xf numFmtId="3" fontId="3" fillId="2" borderId="63" xfId="0" applyNumberFormat="1" applyFont="1" applyFill="1" applyBorder="1" applyAlignment="1">
      <alignment horizontal="left"/>
    </xf>
    <xf numFmtId="0" fontId="3" fillId="2" borderId="64" xfId="0" applyFont="1" applyFill="1" applyBorder="1" applyAlignment="1">
      <alignment horizontal="left" vertical="top"/>
    </xf>
    <xf numFmtId="0" fontId="3" fillId="2" borderId="65" xfId="0" applyFont="1" applyFill="1" applyBorder="1" applyAlignment="1">
      <alignment horizontal="left" vertical="top"/>
    </xf>
    <xf numFmtId="3" fontId="3" fillId="2" borderId="63" xfId="0" applyNumberFormat="1" applyFont="1" applyFill="1" applyBorder="1" applyAlignment="1">
      <alignment horizontal="right"/>
    </xf>
    <xf numFmtId="3" fontId="3" fillId="2" borderId="66" xfId="0" applyNumberFormat="1" applyFont="1" applyFill="1" applyBorder="1" applyAlignment="1">
      <alignment horizontal="right"/>
    </xf>
    <xf numFmtId="0" fontId="4" fillId="2" borderId="62" xfId="0" applyFont="1" applyFill="1" applyBorder="1" applyAlignment="1">
      <alignment horizontal="left" vertical="top"/>
    </xf>
    <xf numFmtId="0" fontId="4" fillId="2" borderId="67" xfId="0" quotePrefix="1" applyFont="1" applyFill="1" applyBorder="1" applyAlignment="1">
      <alignment horizontal="left" vertical="top"/>
    </xf>
    <xf numFmtId="0" fontId="3" fillId="2" borderId="69" xfId="0" applyFont="1" applyFill="1" applyBorder="1" applyAlignment="1">
      <alignment horizontal="left" vertical="top"/>
    </xf>
    <xf numFmtId="0" fontId="3" fillId="2" borderId="72" xfId="0" applyFont="1" applyFill="1" applyBorder="1" applyAlignment="1">
      <alignment horizontal="left" vertical="top"/>
    </xf>
    <xf numFmtId="0" fontId="4" fillId="2" borderId="60" xfId="0" applyFont="1" applyFill="1" applyBorder="1" applyAlignment="1">
      <alignment horizontal="left" vertical="top"/>
    </xf>
    <xf numFmtId="0" fontId="4" fillId="2" borderId="60" xfId="0" quotePrefix="1" applyFont="1" applyFill="1" applyBorder="1" applyAlignment="1">
      <alignment horizontal="left" vertical="top"/>
    </xf>
    <xf numFmtId="0" fontId="12" fillId="0" borderId="57" xfId="0" applyFont="1" applyBorder="1" applyAlignment="1">
      <alignment horizontal="left" vertical="top"/>
    </xf>
    <xf numFmtId="0" fontId="11" fillId="0" borderId="58" xfId="0" applyFont="1" applyBorder="1" applyAlignment="1">
      <alignment horizontal="left" vertical="top"/>
    </xf>
    <xf numFmtId="0" fontId="11" fillId="0" borderId="59" xfId="0" applyFont="1" applyBorder="1" applyAlignment="1">
      <alignment horizontal="left" vertical="top"/>
    </xf>
    <xf numFmtId="166" fontId="11" fillId="0" borderId="79" xfId="0" applyNumberFormat="1" applyFont="1" applyBorder="1" applyAlignment="1">
      <alignment horizontal="left" vertical="top" wrapText="1"/>
    </xf>
    <xf numFmtId="0" fontId="10" fillId="0" borderId="79" xfId="0" applyFont="1" applyBorder="1" applyAlignment="1">
      <alignment horizontal="left" vertical="top" wrapText="1"/>
    </xf>
    <xf numFmtId="0" fontId="11" fillId="0" borderId="79" xfId="0" applyFont="1" applyBorder="1" applyAlignment="1">
      <alignment horizontal="left" vertical="top" wrapText="1"/>
    </xf>
    <xf numFmtId="0" fontId="20" fillId="2" borderId="62" xfId="0" applyFont="1" applyFill="1" applyBorder="1" applyAlignment="1">
      <alignment horizontal="left" vertical="top"/>
    </xf>
    <xf numFmtId="0" fontId="20" fillId="2" borderId="6" xfId="0" applyFont="1" applyFill="1" applyBorder="1"/>
    <xf numFmtId="0" fontId="20" fillId="2" borderId="7" xfId="0" applyFont="1" applyFill="1" applyBorder="1"/>
    <xf numFmtId="0" fontId="21" fillId="2" borderId="6" xfId="0" applyFont="1" applyFill="1" applyBorder="1" applyAlignment="1">
      <alignment horizontal="right"/>
    </xf>
    <xf numFmtId="3" fontId="21" fillId="2" borderId="5" xfId="0" applyNumberFormat="1" applyFont="1" applyFill="1" applyBorder="1" applyAlignment="1">
      <alignment horizontal="right"/>
    </xf>
    <xf numFmtId="0" fontId="21" fillId="2" borderId="7" xfId="0" applyFont="1" applyFill="1" applyBorder="1" applyAlignment="1">
      <alignment horizontal="right"/>
    </xf>
    <xf numFmtId="0" fontId="21" fillId="2" borderId="5" xfId="0" applyFont="1" applyFill="1" applyBorder="1" applyAlignment="1">
      <alignment horizontal="right"/>
    </xf>
    <xf numFmtId="3" fontId="21" fillId="2" borderId="63" xfId="0" applyNumberFormat="1" applyFont="1" applyFill="1" applyBorder="1" applyAlignment="1">
      <alignment horizontal="right"/>
    </xf>
    <xf numFmtId="0" fontId="20" fillId="2" borderId="67" xfId="0" quotePrefix="1" applyFont="1" applyFill="1" applyBorder="1" applyAlignment="1">
      <alignment horizontal="left" vertical="top"/>
    </xf>
    <xf numFmtId="0" fontId="20" fillId="2" borderId="12" xfId="0" applyFont="1" applyFill="1" applyBorder="1"/>
    <xf numFmtId="0" fontId="20" fillId="2" borderId="13" xfId="0" applyFont="1" applyFill="1" applyBorder="1"/>
    <xf numFmtId="0" fontId="21" fillId="2" borderId="60" xfId="0" applyFont="1" applyFill="1" applyBorder="1" applyAlignment="1">
      <alignment horizontal="left" vertical="top"/>
    </xf>
    <xf numFmtId="0" fontId="21" fillId="2" borderId="2" xfId="0" applyFont="1" applyFill="1" applyBorder="1"/>
    <xf numFmtId="0" fontId="21" fillId="2" borderId="3" xfId="0" applyFont="1" applyFill="1" applyBorder="1"/>
    <xf numFmtId="0" fontId="21" fillId="2" borderId="62" xfId="0" applyFont="1" applyFill="1" applyBorder="1" applyAlignment="1">
      <alignment horizontal="left" vertical="top"/>
    </xf>
    <xf numFmtId="0" fontId="21" fillId="2" borderId="6" xfId="0" applyFont="1" applyFill="1" applyBorder="1"/>
    <xf numFmtId="0" fontId="21" fillId="2" borderId="7" xfId="0" applyFont="1" applyFill="1" applyBorder="1"/>
    <xf numFmtId="0" fontId="21" fillId="2" borderId="65" xfId="0" applyFont="1" applyFill="1" applyBorder="1" applyAlignment="1">
      <alignment horizontal="left" vertical="top"/>
    </xf>
    <xf numFmtId="0" fontId="21" fillId="2" borderId="8" xfId="0" applyFont="1" applyFill="1" applyBorder="1"/>
    <xf numFmtId="0" fontId="21" fillId="2" borderId="10" xfId="0" applyFont="1" applyFill="1" applyBorder="1"/>
    <xf numFmtId="0" fontId="21" fillId="2" borderId="67" xfId="0" quotePrefix="1" applyFont="1" applyFill="1" applyBorder="1" applyAlignment="1">
      <alignment horizontal="left" vertical="top"/>
    </xf>
    <xf numFmtId="0" fontId="21" fillId="2" borderId="69" xfId="0" applyFont="1" applyFill="1" applyBorder="1" applyAlignment="1">
      <alignment horizontal="left" vertical="top"/>
    </xf>
    <xf numFmtId="0" fontId="21" fillId="2" borderId="13" xfId="0" applyFont="1" applyFill="1" applyBorder="1"/>
    <xf numFmtId="0" fontId="20" fillId="2" borderId="69" xfId="0" quotePrefix="1" applyFont="1" applyFill="1" applyBorder="1" applyAlignment="1">
      <alignment horizontal="left" vertical="top"/>
    </xf>
    <xf numFmtId="0" fontId="21" fillId="2" borderId="12" xfId="0" applyFont="1" applyFill="1" applyBorder="1"/>
    <xf numFmtId="0" fontId="21" fillId="2" borderId="67" xfId="0" applyFont="1" applyFill="1" applyBorder="1" applyAlignment="1">
      <alignment horizontal="left" vertical="top"/>
    </xf>
    <xf numFmtId="0" fontId="21" fillId="2" borderId="14" xfId="0" applyFont="1" applyFill="1" applyBorder="1"/>
    <xf numFmtId="0" fontId="21" fillId="2" borderId="71" xfId="0" applyFont="1" applyFill="1" applyBorder="1" applyAlignment="1">
      <alignment horizontal="left" vertical="top"/>
    </xf>
    <xf numFmtId="0" fontId="21" fillId="2" borderId="64" xfId="0" applyFont="1" applyFill="1" applyBorder="1" applyAlignment="1">
      <alignment horizontal="left" vertical="top"/>
    </xf>
    <xf numFmtId="0" fontId="21" fillId="2" borderId="72" xfId="0" applyFont="1" applyFill="1" applyBorder="1" applyAlignment="1">
      <alignment horizontal="left" vertical="top"/>
    </xf>
    <xf numFmtId="0" fontId="20" fillId="2" borderId="14" xfId="0" applyFont="1" applyFill="1" applyBorder="1"/>
    <xf numFmtId="0" fontId="20" fillId="2" borderId="71" xfId="0" applyFont="1" applyFill="1" applyBorder="1" applyAlignment="1">
      <alignment horizontal="left" vertical="top"/>
    </xf>
    <xf numFmtId="0" fontId="20" fillId="2" borderId="4" xfId="0" applyFont="1" applyFill="1" applyBorder="1"/>
    <xf numFmtId="0" fontId="20" fillId="2" borderId="3" xfId="0" applyFont="1" applyFill="1" applyBorder="1"/>
    <xf numFmtId="0" fontId="20" fillId="2" borderId="64" xfId="0" applyFont="1" applyFill="1" applyBorder="1" applyAlignment="1">
      <alignment horizontal="left" vertical="top"/>
    </xf>
    <xf numFmtId="0" fontId="20" fillId="2" borderId="0" xfId="0" applyFont="1" applyFill="1"/>
    <xf numFmtId="0" fontId="20" fillId="2" borderId="73" xfId="0" applyFont="1" applyFill="1" applyBorder="1" applyAlignment="1">
      <alignment horizontal="left" vertical="top"/>
    </xf>
    <xf numFmtId="0" fontId="20" fillId="2" borderId="74" xfId="0" applyFont="1" applyFill="1" applyBorder="1"/>
    <xf numFmtId="0" fontId="20" fillId="2" borderId="75" xfId="0" applyFont="1" applyFill="1" applyBorder="1"/>
    <xf numFmtId="0" fontId="21" fillId="0" borderId="0" xfId="0" applyFont="1"/>
    <xf numFmtId="0" fontId="20" fillId="2" borderId="2" xfId="0" applyFont="1" applyFill="1" applyBorder="1"/>
    <xf numFmtId="0" fontId="20" fillId="2" borderId="8" xfId="0" applyFont="1" applyFill="1" applyBorder="1"/>
    <xf numFmtId="0" fontId="20" fillId="2" borderId="10" xfId="0" applyFont="1" applyFill="1" applyBorder="1"/>
    <xf numFmtId="0" fontId="21" fillId="2" borderId="11" xfId="0" applyFont="1" applyFill="1" applyBorder="1" applyAlignment="1">
      <alignment vertical="center"/>
    </xf>
    <xf numFmtId="0" fontId="21" fillId="2" borderId="11" xfId="0" applyFont="1" applyFill="1" applyBorder="1" applyAlignment="1">
      <alignment horizontal="right" vertical="center"/>
    </xf>
    <xf numFmtId="1" fontId="21" fillId="2" borderId="9" xfId="0" applyNumberFormat="1" applyFont="1" applyFill="1" applyBorder="1" applyAlignment="1">
      <alignment horizontal="right" vertical="center"/>
    </xf>
    <xf numFmtId="0" fontId="21" fillId="2" borderId="9" xfId="0" applyFont="1" applyFill="1" applyBorder="1" applyAlignment="1">
      <alignment horizontal="right" vertical="center"/>
    </xf>
    <xf numFmtId="4" fontId="21" fillId="2" borderId="11" xfId="0" applyNumberFormat="1" applyFont="1" applyFill="1" applyBorder="1" applyAlignment="1">
      <alignment horizontal="right" vertical="center"/>
    </xf>
    <xf numFmtId="3" fontId="21" fillId="2" borderId="11" xfId="0" applyNumberFormat="1" applyFont="1" applyFill="1" applyBorder="1" applyAlignment="1">
      <alignment horizontal="right" vertical="center"/>
    </xf>
    <xf numFmtId="0" fontId="21" fillId="2" borderId="14" xfId="0" applyFont="1" applyFill="1" applyBorder="1" applyAlignment="1">
      <alignment horizontal="right" vertical="center"/>
    </xf>
    <xf numFmtId="0" fontId="21" fillId="2" borderId="12" xfId="0" applyFont="1" applyFill="1" applyBorder="1" applyAlignment="1">
      <alignment horizontal="right" vertical="center"/>
    </xf>
    <xf numFmtId="0" fontId="21" fillId="2" borderId="13" xfId="0" applyFont="1" applyFill="1" applyBorder="1" applyAlignment="1">
      <alignment horizontal="right" vertical="center"/>
    </xf>
    <xf numFmtId="2" fontId="21" fillId="2" borderId="11" xfId="0" applyNumberFormat="1" applyFont="1" applyFill="1" applyBorder="1" applyAlignment="1">
      <alignment horizontal="right" vertical="center"/>
    </xf>
    <xf numFmtId="0" fontId="21" fillId="2" borderId="68" xfId="0" applyFont="1" applyFill="1" applyBorder="1" applyAlignment="1">
      <alignment horizontal="right" vertical="center"/>
    </xf>
    <xf numFmtId="0" fontId="21" fillId="2" borderId="1" xfId="0" applyFont="1" applyFill="1" applyBorder="1" applyAlignment="1">
      <alignment horizontal="right" vertical="center"/>
    </xf>
    <xf numFmtId="3" fontId="21" fillId="2" borderId="1" xfId="0" applyNumberFormat="1" applyFont="1" applyFill="1" applyBorder="1" applyAlignment="1">
      <alignment horizontal="right" vertical="center"/>
    </xf>
    <xf numFmtId="0" fontId="21" fillId="2" borderId="2" xfId="0" applyFont="1" applyFill="1" applyBorder="1" applyAlignment="1">
      <alignment horizontal="right" vertical="center"/>
    </xf>
    <xf numFmtId="0" fontId="21" fillId="2" borderId="5" xfId="0" applyFont="1" applyFill="1" applyBorder="1" applyAlignment="1">
      <alignment horizontal="right" vertical="center"/>
    </xf>
    <xf numFmtId="3" fontId="21" fillId="2" borderId="5" xfId="0" applyNumberFormat="1" applyFont="1" applyFill="1" applyBorder="1" applyAlignment="1">
      <alignment horizontal="right" vertical="center"/>
    </xf>
    <xf numFmtId="4" fontId="21" fillId="2" borderId="5" xfId="0" applyNumberFormat="1" applyFont="1" applyFill="1" applyBorder="1" applyAlignment="1">
      <alignment horizontal="right" vertical="center"/>
    </xf>
    <xf numFmtId="0" fontId="21" fillId="2" borderId="6" xfId="0" applyFont="1" applyFill="1" applyBorder="1" applyAlignment="1">
      <alignment horizontal="right" vertical="center"/>
    </xf>
    <xf numFmtId="0" fontId="21" fillId="2" borderId="7" xfId="0" applyFont="1" applyFill="1" applyBorder="1" applyAlignment="1">
      <alignment horizontal="right" vertical="center"/>
    </xf>
    <xf numFmtId="2" fontId="21" fillId="2" borderId="9" xfId="0" applyNumberFormat="1" applyFont="1" applyFill="1" applyBorder="1" applyAlignment="1">
      <alignment horizontal="right" vertical="center"/>
    </xf>
    <xf numFmtId="3" fontId="21" fillId="2" borderId="66" xfId="0" applyNumberFormat="1" applyFont="1" applyFill="1" applyBorder="1" applyAlignment="1">
      <alignment horizontal="right" vertical="center"/>
    </xf>
    <xf numFmtId="0" fontId="21" fillId="2" borderId="1" xfId="0" applyFont="1" applyFill="1" applyBorder="1" applyAlignment="1">
      <alignment vertical="center"/>
    </xf>
    <xf numFmtId="4" fontId="21" fillId="2" borderId="1" xfId="0" applyNumberFormat="1" applyFont="1" applyFill="1" applyBorder="1" applyAlignment="1">
      <alignment horizontal="right" vertical="center"/>
    </xf>
    <xf numFmtId="0" fontId="21" fillId="2" borderId="3" xfId="0" applyFont="1" applyFill="1" applyBorder="1" applyAlignment="1">
      <alignment horizontal="right" vertical="center"/>
    </xf>
    <xf numFmtId="0" fontId="21" fillId="2" borderId="2" xfId="0" applyFont="1" applyFill="1" applyBorder="1" applyAlignment="1">
      <alignment vertical="center"/>
    </xf>
    <xf numFmtId="3" fontId="21" fillId="2" borderId="1" xfId="0" applyNumberFormat="1" applyFont="1" applyFill="1" applyBorder="1" applyAlignment="1">
      <alignment vertical="center"/>
    </xf>
    <xf numFmtId="3" fontId="21" fillId="2" borderId="5" xfId="0" applyNumberFormat="1" applyFont="1" applyFill="1" applyBorder="1" applyAlignment="1">
      <alignment vertical="center"/>
    </xf>
    <xf numFmtId="0" fontId="21" fillId="2" borderId="3" xfId="0" applyFont="1" applyFill="1" applyBorder="1" applyAlignment="1">
      <alignment vertical="center"/>
    </xf>
    <xf numFmtId="3" fontId="21" fillId="2" borderId="61" xfId="0" applyNumberFormat="1" applyFont="1" applyFill="1" applyBorder="1" applyAlignment="1">
      <alignmen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0" fontId="21" fillId="2" borderId="5" xfId="0" applyFont="1" applyFill="1" applyBorder="1" applyAlignment="1">
      <alignment vertical="center"/>
    </xf>
    <xf numFmtId="3" fontId="21" fillId="2" borderId="63" xfId="0" applyNumberFormat="1" applyFont="1" applyFill="1" applyBorder="1" applyAlignment="1">
      <alignment vertical="center"/>
    </xf>
    <xf numFmtId="3" fontId="21" fillId="2" borderId="11" xfId="0" applyNumberFormat="1" applyFont="1" applyFill="1" applyBorder="1" applyAlignment="1">
      <alignment vertical="center"/>
    </xf>
    <xf numFmtId="0" fontId="21" fillId="2" borderId="12" xfId="0" applyFont="1" applyFill="1" applyBorder="1" applyAlignment="1">
      <alignment vertical="center"/>
    </xf>
    <xf numFmtId="0" fontId="21" fillId="2" borderId="13" xfId="0" applyFont="1" applyFill="1" applyBorder="1" applyAlignment="1">
      <alignment vertical="center"/>
    </xf>
    <xf numFmtId="3" fontId="21" fillId="2" borderId="68" xfId="0" applyNumberFormat="1" applyFont="1" applyFill="1" applyBorder="1" applyAlignment="1">
      <alignment vertical="center"/>
    </xf>
    <xf numFmtId="0" fontId="21" fillId="2" borderId="10" xfId="0" applyFont="1" applyFill="1" applyBorder="1" applyAlignment="1">
      <alignment vertical="center"/>
    </xf>
    <xf numFmtId="0" fontId="21" fillId="2" borderId="9" xfId="0" applyFont="1" applyFill="1" applyBorder="1" applyAlignment="1">
      <alignment vertical="center"/>
    </xf>
    <xf numFmtId="2" fontId="21" fillId="2" borderId="9" xfId="0" applyNumberFormat="1" applyFont="1" applyFill="1" applyBorder="1" applyAlignment="1">
      <alignment vertical="center"/>
    </xf>
    <xf numFmtId="0" fontId="21" fillId="2" borderId="66" xfId="0" applyFont="1" applyFill="1" applyBorder="1" applyAlignment="1">
      <alignment vertical="center"/>
    </xf>
    <xf numFmtId="2" fontId="21" fillId="2" borderId="11" xfId="0" applyNumberFormat="1" applyFont="1" applyFill="1" applyBorder="1" applyAlignment="1">
      <alignment vertical="center"/>
    </xf>
    <xf numFmtId="2" fontId="21" fillId="2" borderId="1" xfId="0" applyNumberFormat="1" applyFont="1" applyFill="1" applyBorder="1" applyAlignment="1">
      <alignment vertical="center"/>
    </xf>
    <xf numFmtId="1" fontId="21" fillId="2" borderId="11" xfId="0" applyNumberFormat="1" applyFont="1" applyFill="1" applyBorder="1" applyAlignment="1">
      <alignment vertical="center"/>
    </xf>
    <xf numFmtId="0" fontId="21" fillId="2" borderId="61" xfId="0" applyFont="1" applyFill="1" applyBorder="1" applyAlignment="1">
      <alignment vertical="center"/>
    </xf>
    <xf numFmtId="0" fontId="21" fillId="2" borderId="68" xfId="0" applyFont="1" applyFill="1" applyBorder="1" applyAlignment="1">
      <alignment vertical="center"/>
    </xf>
    <xf numFmtId="0" fontId="20" fillId="2" borderId="9" xfId="0" applyFont="1" applyFill="1" applyBorder="1" applyAlignment="1">
      <alignment vertical="center"/>
    </xf>
    <xf numFmtId="0" fontId="20" fillId="2" borderId="11" xfId="0" applyFont="1" applyFill="1" applyBorder="1" applyAlignment="1">
      <alignment vertical="center"/>
    </xf>
    <xf numFmtId="2" fontId="20" fillId="2" borderId="11" xfId="0" applyNumberFormat="1" applyFont="1" applyFill="1" applyBorder="1" applyAlignment="1">
      <alignment vertical="center"/>
    </xf>
    <xf numFmtId="1" fontId="20" fillId="2" borderId="11" xfId="0" applyNumberFormat="1" applyFont="1" applyFill="1" applyBorder="1" applyAlignment="1">
      <alignment vertical="center"/>
    </xf>
    <xf numFmtId="3" fontId="20" fillId="2" borderId="11" xfId="0" applyNumberFormat="1" applyFont="1" applyFill="1" applyBorder="1" applyAlignment="1">
      <alignment vertical="center"/>
    </xf>
    <xf numFmtId="3" fontId="20" fillId="2" borderId="66" xfId="0" applyNumberFormat="1" applyFont="1" applyFill="1" applyBorder="1" applyAlignment="1">
      <alignment vertical="center"/>
    </xf>
    <xf numFmtId="4" fontId="20" fillId="2" borderId="11" xfId="0" applyNumberFormat="1" applyFont="1" applyFill="1" applyBorder="1" applyAlignment="1">
      <alignment vertical="center"/>
    </xf>
    <xf numFmtId="2" fontId="20" fillId="2" borderId="68" xfId="0" applyNumberFormat="1" applyFont="1" applyFill="1" applyBorder="1" applyAlignment="1">
      <alignment vertical="center"/>
    </xf>
    <xf numFmtId="0" fontId="21" fillId="2" borderId="63" xfId="0" applyFont="1" applyFill="1" applyBorder="1" applyAlignment="1">
      <alignment vertical="center"/>
    </xf>
    <xf numFmtId="0" fontId="21" fillId="2" borderId="0" xfId="0" applyFont="1" applyFill="1" applyAlignment="1">
      <alignment vertical="center"/>
    </xf>
    <xf numFmtId="3" fontId="21" fillId="2" borderId="0" xfId="0" applyNumberFormat="1" applyFont="1" applyFill="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3" fontId="21" fillId="2" borderId="14" xfId="0" applyNumberFormat="1" applyFont="1" applyFill="1" applyBorder="1" applyAlignment="1">
      <alignment horizontal="right" vertical="center"/>
    </xf>
    <xf numFmtId="3" fontId="21" fillId="2" borderId="13" xfId="0" applyNumberFormat="1" applyFont="1" applyFill="1" applyBorder="1" applyAlignment="1">
      <alignment horizontal="right" vertical="center"/>
    </xf>
    <xf numFmtId="3" fontId="21" fillId="2" borderId="68" xfId="0" applyNumberFormat="1" applyFont="1" applyFill="1" applyBorder="1" applyAlignment="1">
      <alignment horizontal="right" vertical="center"/>
    </xf>
    <xf numFmtId="1" fontId="21" fillId="2" borderId="1" xfId="0" applyNumberFormat="1" applyFont="1" applyFill="1" applyBorder="1" applyAlignment="1">
      <alignment horizontal="right" vertical="center"/>
    </xf>
    <xf numFmtId="1" fontId="21" fillId="2" borderId="2" xfId="0" applyNumberFormat="1" applyFont="1" applyFill="1" applyBorder="1" applyAlignment="1">
      <alignment horizontal="right" vertical="center"/>
    </xf>
    <xf numFmtId="2" fontId="21" fillId="2" borderId="2" xfId="0" applyNumberFormat="1" applyFont="1" applyFill="1" applyBorder="1" applyAlignment="1">
      <alignment horizontal="right" vertical="center"/>
    </xf>
    <xf numFmtId="1" fontId="20" fillId="2" borderId="11" xfId="0" applyNumberFormat="1" applyFont="1" applyFill="1" applyBorder="1" applyAlignment="1">
      <alignment horizontal="right" vertical="center"/>
    </xf>
    <xf numFmtId="3" fontId="20" fillId="2" borderId="11" xfId="0" applyNumberFormat="1" applyFont="1" applyFill="1" applyBorder="1" applyAlignment="1">
      <alignment horizontal="right" vertical="center"/>
    </xf>
    <xf numFmtId="2" fontId="20" fillId="2" borderId="11" xfId="0" applyNumberFormat="1" applyFont="1" applyFill="1" applyBorder="1" applyAlignment="1">
      <alignment horizontal="right" vertical="center"/>
    </xf>
    <xf numFmtId="3" fontId="20" fillId="2" borderId="68" xfId="0" applyNumberFormat="1" applyFont="1" applyFill="1" applyBorder="1" applyAlignment="1">
      <alignment horizontal="right" vertical="center"/>
    </xf>
    <xf numFmtId="3" fontId="21" fillId="2" borderId="12" xfId="0" applyNumberFormat="1" applyFont="1" applyFill="1" applyBorder="1" applyAlignment="1">
      <alignment horizontal="right" vertical="center"/>
    </xf>
    <xf numFmtId="2" fontId="21" fillId="2" borderId="12" xfId="0" applyNumberFormat="1" applyFont="1" applyFill="1" applyBorder="1" applyAlignment="1">
      <alignment horizontal="right" vertical="center"/>
    </xf>
    <xf numFmtId="3" fontId="21" fillId="2" borderId="70" xfId="0" applyNumberFormat="1" applyFont="1" applyFill="1" applyBorder="1" applyAlignment="1">
      <alignment horizontal="right" vertical="center"/>
    </xf>
    <xf numFmtId="2" fontId="20" fillId="2" borderId="9" xfId="0" applyNumberFormat="1" applyFont="1" applyFill="1" applyBorder="1" applyAlignment="1">
      <alignment horizontal="right" vertical="center"/>
    </xf>
    <xf numFmtId="1" fontId="20" fillId="2" borderId="9" xfId="0" applyNumberFormat="1" applyFont="1" applyFill="1" applyBorder="1" applyAlignment="1">
      <alignment horizontal="right" vertical="center"/>
    </xf>
    <xf numFmtId="3" fontId="20" fillId="2" borderId="9" xfId="0" applyNumberFormat="1" applyFont="1" applyFill="1" applyBorder="1" applyAlignment="1">
      <alignment horizontal="right" vertical="center"/>
    </xf>
    <xf numFmtId="4" fontId="20" fillId="2" borderId="9" xfId="0" applyNumberFormat="1" applyFont="1" applyFill="1" applyBorder="1" applyAlignment="1">
      <alignment horizontal="right" vertical="center"/>
    </xf>
    <xf numFmtId="3" fontId="20" fillId="2" borderId="66" xfId="0" applyNumberFormat="1" applyFont="1" applyFill="1" applyBorder="1" applyAlignment="1">
      <alignment horizontal="right" vertical="center"/>
    </xf>
    <xf numFmtId="49" fontId="20" fillId="2" borderId="76" xfId="0" applyNumberFormat="1" applyFont="1" applyFill="1" applyBorder="1" applyAlignment="1">
      <alignment horizontal="right" vertical="center"/>
    </xf>
    <xf numFmtId="3" fontId="20" fillId="2" borderId="76" xfId="0" applyNumberFormat="1" applyFont="1" applyFill="1" applyBorder="1" applyAlignment="1">
      <alignment horizontal="right" vertical="center"/>
    </xf>
    <xf numFmtId="2" fontId="20" fillId="2" borderId="76" xfId="0" applyNumberFormat="1" applyFont="1" applyFill="1" applyBorder="1" applyAlignment="1">
      <alignment horizontal="right" vertical="center"/>
    </xf>
    <xf numFmtId="1" fontId="21" fillId="2" borderId="9" xfId="0" applyNumberFormat="1" applyFont="1" applyFill="1" applyBorder="1" applyAlignment="1">
      <alignment vertical="center"/>
    </xf>
    <xf numFmtId="1" fontId="21" fillId="2" borderId="11" xfId="0" applyNumberFormat="1" applyFont="1" applyFill="1" applyBorder="1" applyAlignment="1">
      <alignment horizontal="right" vertical="center"/>
    </xf>
    <xf numFmtId="0" fontId="3" fillId="2" borderId="4" xfId="0" applyFont="1" applyFill="1" applyBorder="1" applyAlignment="1">
      <alignment horizontal="left"/>
    </xf>
    <xf numFmtId="0" fontId="3" fillId="2" borderId="0" xfId="0" applyFont="1" applyFill="1" applyAlignment="1">
      <alignment horizontal="left"/>
    </xf>
    <xf numFmtId="0" fontId="3" fillId="2" borderId="15" xfId="0" applyFont="1" applyFill="1" applyBorder="1" applyAlignment="1">
      <alignment horizontal="left"/>
    </xf>
    <xf numFmtId="167" fontId="24" fillId="0" borderId="0" xfId="0" applyNumberFormat="1" applyFont="1"/>
    <xf numFmtId="167" fontId="10" fillId="0" borderId="0" xfId="0" applyNumberFormat="1" applyFont="1"/>
    <xf numFmtId="0" fontId="10" fillId="0" borderId="0" xfId="0" applyFont="1"/>
    <xf numFmtId="0" fontId="23" fillId="0" borderId="11" xfId="0" applyFont="1" applyBorder="1" applyAlignment="1">
      <alignment wrapText="1"/>
    </xf>
    <xf numFmtId="0" fontId="23" fillId="0" borderId="11" xfId="0" applyFont="1" applyBorder="1"/>
    <xf numFmtId="0" fontId="23" fillId="0" borderId="0" xfId="0" applyFont="1"/>
    <xf numFmtId="0" fontId="10" fillId="0" borderId="0" xfId="0" applyFont="1" applyAlignment="1">
      <alignment wrapText="1"/>
    </xf>
    <xf numFmtId="0" fontId="21" fillId="2" borderId="11" xfId="0" quotePrefix="1" applyFont="1" applyFill="1" applyBorder="1" applyAlignment="1">
      <alignment horizontal="left" vertical="top"/>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13" xfId="0" applyNumberFormat="1" applyFont="1" applyFill="1" applyBorder="1" applyAlignment="1">
      <alignment vertical="center"/>
    </xf>
    <xf numFmtId="1" fontId="21" fillId="2" borderId="6" xfId="0" applyNumberFormat="1" applyFont="1" applyFill="1" applyBorder="1" applyAlignment="1">
      <alignment vertical="center"/>
    </xf>
    <xf numFmtId="1" fontId="21" fillId="2" borderId="7" xfId="0" applyNumberFormat="1" applyFont="1" applyFill="1" applyBorder="1" applyAlignment="1">
      <alignment vertical="center"/>
    </xf>
    <xf numFmtId="0" fontId="3" fillId="2" borderId="1" xfId="0" applyFont="1" applyFill="1" applyBorder="1" applyAlignment="1">
      <alignment horizontal="left" vertical="top"/>
    </xf>
    <xf numFmtId="0" fontId="3" fillId="2" borderId="5" xfId="0" applyFont="1" applyFill="1" applyBorder="1" applyAlignment="1">
      <alignment horizontal="left" vertical="top"/>
    </xf>
    <xf numFmtId="0" fontId="3" fillId="2" borderId="9" xfId="0" applyFont="1" applyFill="1" applyBorder="1" applyAlignment="1">
      <alignment horizontal="left" vertical="top"/>
    </xf>
    <xf numFmtId="0" fontId="3" fillId="2" borderId="15" xfId="0" applyFont="1" applyFill="1" applyBorder="1"/>
    <xf numFmtId="2" fontId="21" fillId="2" borderId="14" xfId="0" applyNumberFormat="1" applyFont="1" applyFill="1" applyBorder="1" applyAlignment="1">
      <alignment horizontal="right" vertical="center"/>
    </xf>
    <xf numFmtId="1" fontId="21" fillId="2" borderId="12" xfId="0" applyNumberFormat="1" applyFont="1" applyFill="1" applyBorder="1" applyAlignment="1">
      <alignment vertical="center"/>
    </xf>
    <xf numFmtId="1" fontId="21" fillId="2" borderId="14" xfId="0" applyNumberFormat="1" applyFont="1" applyFill="1" applyBorder="1" applyAlignment="1">
      <alignment horizontal="right" vertical="center"/>
    </xf>
    <xf numFmtId="1" fontId="21" fillId="2" borderId="13" xfId="0" applyNumberFormat="1" applyFont="1" applyFill="1" applyBorder="1" applyAlignment="1">
      <alignment horizontal="right" vertical="center"/>
    </xf>
    <xf numFmtId="2" fontId="21" fillId="2" borderId="5" xfId="0" applyNumberFormat="1" applyFont="1" applyFill="1" applyBorder="1" applyAlignment="1">
      <alignment vertical="center"/>
    </xf>
    <xf numFmtId="3" fontId="21" fillId="2" borderId="9" xfId="0" applyNumberFormat="1" applyFont="1" applyFill="1" applyBorder="1" applyAlignment="1">
      <alignment horizontal="right" vertical="center"/>
    </xf>
    <xf numFmtId="4" fontId="21" fillId="2" borderId="9" xfId="0" applyNumberFormat="1" applyFont="1" applyFill="1" applyBorder="1" applyAlignment="1">
      <alignment horizontal="right" vertical="center"/>
    </xf>
    <xf numFmtId="0" fontId="3" fillId="2" borderId="10" xfId="0" applyFont="1" applyFill="1" applyBorder="1" applyAlignment="1">
      <alignment horizontal="center"/>
    </xf>
    <xf numFmtId="0" fontId="22" fillId="0" borderId="57" xfId="0" applyFont="1" applyBorder="1"/>
    <xf numFmtId="0" fontId="21" fillId="0" borderId="58" xfId="0" applyFont="1" applyBorder="1" applyAlignment="1">
      <alignment wrapText="1"/>
    </xf>
    <xf numFmtId="0" fontId="21" fillId="0" borderId="58" xfId="0" applyFont="1" applyBorder="1"/>
    <xf numFmtId="167" fontId="21" fillId="0" borderId="58" xfId="0" applyNumberFormat="1" applyFont="1" applyBorder="1"/>
    <xf numFmtId="0" fontId="21" fillId="0" borderId="59" xfId="0" applyFont="1" applyBorder="1"/>
    <xf numFmtId="0" fontId="21" fillId="0" borderId="64" xfId="0" applyFont="1" applyBorder="1"/>
    <xf numFmtId="0" fontId="21" fillId="0" borderId="0" xfId="0" applyFont="1" applyAlignment="1">
      <alignment wrapText="1"/>
    </xf>
    <xf numFmtId="167" fontId="21" fillId="0" borderId="0" xfId="0" applyNumberFormat="1" applyFont="1"/>
    <xf numFmtId="0" fontId="21" fillId="0" borderId="44" xfId="0" applyFont="1" applyBorder="1"/>
    <xf numFmtId="0" fontId="22" fillId="0" borderId="64" xfId="0" applyFont="1" applyBorder="1"/>
    <xf numFmtId="0" fontId="22" fillId="0" borderId="73" xfId="0" applyFont="1" applyBorder="1"/>
    <xf numFmtId="0" fontId="21" fillId="0" borderId="74" xfId="0" applyFont="1" applyBorder="1" applyAlignment="1">
      <alignment wrapText="1"/>
    </xf>
    <xf numFmtId="0" fontId="21" fillId="0" borderId="74" xfId="0" applyFont="1" applyBorder="1"/>
    <xf numFmtId="167" fontId="21" fillId="0" borderId="74" xfId="0" applyNumberFormat="1" applyFont="1" applyBorder="1"/>
    <xf numFmtId="0" fontId="21" fillId="0" borderId="80" xfId="0" applyFont="1" applyBorder="1"/>
    <xf numFmtId="0" fontId="11" fillId="0" borderId="50" xfId="0" applyFont="1" applyBorder="1" applyAlignment="1">
      <alignment horizontal="right" vertical="top" wrapText="1"/>
    </xf>
    <xf numFmtId="2" fontId="21" fillId="2" borderId="76" xfId="0" applyNumberFormat="1" applyFont="1" applyFill="1" applyBorder="1" applyAlignment="1">
      <alignment vertical="center"/>
    </xf>
    <xf numFmtId="2" fontId="21" fillId="2" borderId="81" xfId="0" applyNumberFormat="1" applyFont="1" applyFill="1" applyBorder="1" applyAlignment="1">
      <alignment vertical="center"/>
    </xf>
    <xf numFmtId="2" fontId="21" fillId="2" borderId="82" xfId="0" applyNumberFormat="1" applyFont="1" applyFill="1" applyBorder="1" applyAlignment="1">
      <alignment vertical="center"/>
    </xf>
    <xf numFmtId="1" fontId="20" fillId="2" borderId="13" xfId="0" applyNumberFormat="1" applyFont="1" applyFill="1" applyBorder="1" applyAlignment="1">
      <alignment horizontal="right" vertical="center"/>
    </xf>
    <xf numFmtId="0" fontId="20" fillId="2" borderId="12" xfId="0" applyFont="1" applyFill="1" applyBorder="1" applyAlignment="1">
      <alignment vertical="center"/>
    </xf>
    <xf numFmtId="1" fontId="20" fillId="2" borderId="12" xfId="0" applyNumberFormat="1" applyFont="1" applyFill="1" applyBorder="1" applyAlignment="1">
      <alignment horizontal="right" vertical="center"/>
    </xf>
    <xf numFmtId="3" fontId="20" fillId="2" borderId="12" xfId="0" applyNumberFormat="1" applyFont="1" applyFill="1" applyBorder="1" applyAlignment="1">
      <alignment horizontal="right" vertical="center"/>
    </xf>
    <xf numFmtId="4" fontId="21" fillId="2" borderId="12" xfId="0" applyNumberFormat="1" applyFont="1" applyFill="1" applyBorder="1" applyAlignment="1">
      <alignment horizontal="right" vertical="center"/>
    </xf>
    <xf numFmtId="2" fontId="20" fillId="2" borderId="13" xfId="0" applyNumberFormat="1" applyFont="1" applyFill="1" applyBorder="1" applyAlignment="1">
      <alignment horizontal="right" vertical="center"/>
    </xf>
    <xf numFmtId="3" fontId="20" fillId="2" borderId="70" xfId="0" applyNumberFormat="1" applyFont="1" applyFill="1" applyBorder="1" applyAlignment="1">
      <alignment horizontal="right" vertical="center"/>
    </xf>
    <xf numFmtId="1" fontId="20" fillId="2" borderId="76" xfId="0" applyNumberFormat="1" applyFont="1" applyFill="1" applyBorder="1" applyAlignment="1">
      <alignment horizontal="right" vertical="center"/>
    </xf>
    <xf numFmtId="0" fontId="21" fillId="2" borderId="14" xfId="0" applyFont="1" applyFill="1" applyBorder="1" applyAlignment="1">
      <alignment vertical="center"/>
    </xf>
    <xf numFmtId="49" fontId="25" fillId="0" borderId="11" xfId="82" applyNumberFormat="1" applyFont="1" applyBorder="1"/>
    <xf numFmtId="0" fontId="3" fillId="2" borderId="11" xfId="95" applyFont="1" applyFill="1" applyBorder="1"/>
    <xf numFmtId="1" fontId="21" fillId="2" borderId="66" xfId="0" applyNumberFormat="1" applyFont="1" applyFill="1" applyBorder="1" applyAlignment="1">
      <alignment vertical="center"/>
    </xf>
    <xf numFmtId="1" fontId="21" fillId="2" borderId="14" xfId="0" applyNumberFormat="1" applyFont="1" applyFill="1" applyBorder="1" applyAlignment="1">
      <alignment vertical="center"/>
    </xf>
    <xf numFmtId="1" fontId="21" fillId="2" borderId="8" xfId="0" applyNumberFormat="1" applyFont="1" applyFill="1" applyBorder="1" applyAlignment="1">
      <alignment vertical="center"/>
    </xf>
    <xf numFmtId="1" fontId="21" fillId="2" borderId="10" xfId="0" applyNumberFormat="1" applyFont="1" applyFill="1" applyBorder="1" applyAlignment="1">
      <alignment vertical="center"/>
    </xf>
    <xf numFmtId="2" fontId="21" fillId="2" borderId="10" xfId="0" applyNumberFormat="1" applyFont="1" applyFill="1" applyBorder="1" applyAlignment="1">
      <alignment vertical="center"/>
    </xf>
    <xf numFmtId="0" fontId="3" fillId="0" borderId="12" xfId="0" applyFont="1" applyBorder="1" applyAlignment="1">
      <alignment horizontal="left"/>
    </xf>
    <xf numFmtId="0" fontId="3" fillId="0" borderId="15" xfId="0" applyFont="1" applyBorder="1" applyAlignment="1">
      <alignment horizontal="left"/>
    </xf>
    <xf numFmtId="0" fontId="3" fillId="0" borderId="10" xfId="0" applyFont="1" applyBorder="1" applyAlignment="1">
      <alignment horizontal="left"/>
    </xf>
    <xf numFmtId="1" fontId="21" fillId="2" borderId="1" xfId="0" applyNumberFormat="1" applyFont="1" applyFill="1" applyBorder="1" applyAlignment="1">
      <alignment vertical="center"/>
    </xf>
    <xf numFmtId="0" fontId="3" fillId="0" borderId="14" xfId="0" applyFont="1" applyBorder="1" applyAlignment="1">
      <alignment horizontal="left"/>
    </xf>
    <xf numFmtId="0" fontId="3" fillId="0" borderId="13" xfId="0" applyFont="1" applyBorder="1" applyAlignment="1">
      <alignment horizontal="left"/>
    </xf>
    <xf numFmtId="0" fontId="3" fillId="2" borderId="94" xfId="0" applyFont="1" applyFill="1" applyBorder="1" applyAlignment="1">
      <alignment horizontal="left" vertical="top"/>
    </xf>
    <xf numFmtId="0" fontId="3" fillId="2" borderId="62" xfId="0" applyFont="1" applyFill="1" applyBorder="1" applyAlignment="1">
      <alignment horizontal="center" vertical="top"/>
    </xf>
    <xf numFmtId="0" fontId="3" fillId="0" borderId="12" xfId="0" applyFont="1" applyBorder="1"/>
    <xf numFmtId="2" fontId="21" fillId="2" borderId="95" xfId="0" applyNumberFormat="1" applyFont="1" applyFill="1" applyBorder="1" applyAlignment="1">
      <alignment vertical="center"/>
    </xf>
    <xf numFmtId="168" fontId="44" fillId="0" borderId="9" xfId="106" applyNumberFormat="1" applyFont="1" applyFill="1" applyBorder="1" applyAlignment="1">
      <alignment horizontal="left"/>
    </xf>
    <xf numFmtId="0" fontId="45" fillId="0" borderId="1" xfId="0" applyFont="1" applyBorder="1" applyAlignment="1">
      <alignment horizontal="right" vertical="center"/>
    </xf>
    <xf numFmtId="1" fontId="45" fillId="0" borderId="9" xfId="0" applyNumberFormat="1" applyFont="1" applyBorder="1" applyAlignment="1">
      <alignment horizontal="right" vertical="center"/>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15" fillId="0" borderId="18" xfId="0" applyFont="1" applyBorder="1" applyAlignment="1">
      <alignment horizontal="center" vertical="top" wrapText="1"/>
    </xf>
    <xf numFmtId="0" fontId="0" fillId="0" borderId="20" xfId="0" applyBorder="1" applyAlignment="1">
      <alignment horizontal="center" vertical="top" wrapText="1"/>
    </xf>
    <xf numFmtId="0" fontId="0" fillId="0" borderId="32" xfId="0" applyBorder="1" applyAlignment="1">
      <alignment horizontal="center" vertical="top" wrapText="1"/>
    </xf>
    <xf numFmtId="0" fontId="0" fillId="0" borderId="36" xfId="0" applyBorder="1" applyAlignment="1">
      <alignment horizontal="center" vertical="top"/>
    </xf>
    <xf numFmtId="0" fontId="0" fillId="0" borderId="21" xfId="0" applyBorder="1" applyAlignment="1">
      <alignment horizontal="center" vertical="top"/>
    </xf>
    <xf numFmtId="0" fontId="0" fillId="0" borderId="37" xfId="0" applyBorder="1" applyAlignment="1">
      <alignment horizontal="center" vertical="top"/>
    </xf>
    <xf numFmtId="0" fontId="7" fillId="0" borderId="8" xfId="0" applyFont="1" applyBorder="1" applyAlignment="1">
      <alignment horizontal="justify" vertical="top"/>
    </xf>
    <xf numFmtId="0" fontId="0" fillId="0" borderId="15" xfId="0" applyBorder="1" applyAlignment="1">
      <alignment horizontal="justify" vertical="top"/>
    </xf>
    <xf numFmtId="0" fontId="0" fillId="0" borderId="10" xfId="0" applyBorder="1" applyAlignment="1">
      <alignment horizontal="justify" vertical="top"/>
    </xf>
    <xf numFmtId="0" fontId="7" fillId="0" borderId="6" xfId="0" applyFont="1" applyBorder="1" applyAlignment="1">
      <alignment horizontal="left" vertical="top"/>
    </xf>
    <xf numFmtId="0" fontId="7" fillId="0" borderId="0" xfId="0" applyFont="1" applyAlignment="1">
      <alignment horizontal="left" vertical="top"/>
    </xf>
    <xf numFmtId="0" fontId="7" fillId="0" borderId="7" xfId="0" applyFont="1" applyBorder="1" applyAlignment="1">
      <alignment horizontal="left" vertical="top"/>
    </xf>
    <xf numFmtId="0" fontId="7" fillId="0" borderId="6" xfId="0" applyFont="1" applyBorder="1" applyAlignment="1">
      <alignment horizontal="center" vertical="top"/>
    </xf>
    <xf numFmtId="0" fontId="7" fillId="0" borderId="0" xfId="0" applyFont="1" applyAlignment="1">
      <alignment horizontal="center" vertical="top"/>
    </xf>
    <xf numFmtId="0" fontId="7" fillId="0" borderId="7" xfId="0" applyFont="1" applyBorder="1" applyAlignment="1">
      <alignment horizontal="center" vertical="top"/>
    </xf>
    <xf numFmtId="0" fontId="0" fillId="0" borderId="33" xfId="0" applyBorder="1" applyAlignment="1">
      <alignment horizontal="left" vertical="top"/>
    </xf>
    <xf numFmtId="0" fontId="0" fillId="0" borderId="16" xfId="0" applyBorder="1" applyAlignment="1">
      <alignment horizontal="left" vertical="top"/>
    </xf>
    <xf numFmtId="0" fontId="0" fillId="0" borderId="34" xfId="0" applyBorder="1" applyAlignment="1">
      <alignment horizontal="left" vertical="top"/>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8" fillId="0" borderId="32" xfId="0" applyFont="1" applyBorder="1" applyAlignment="1">
      <alignment horizontal="center" vertical="top" wrapText="1"/>
    </xf>
    <xf numFmtId="0" fontId="8" fillId="0" borderId="2" xfId="0" applyFont="1" applyBorder="1" applyAlignment="1">
      <alignment horizontal="center" vertical="top"/>
    </xf>
    <xf numFmtId="0" fontId="8" fillId="0" borderId="4" xfId="0" applyFont="1" applyBorder="1" applyAlignment="1">
      <alignment horizontal="center" vertical="top"/>
    </xf>
    <xf numFmtId="0" fontId="8" fillId="0" borderId="3" xfId="0" applyFont="1" applyBorder="1" applyAlignment="1">
      <alignment horizontal="center" vertical="top"/>
    </xf>
    <xf numFmtId="0" fontId="12" fillId="0" borderId="57" xfId="0" applyFont="1" applyBorder="1" applyAlignment="1">
      <alignment horizontal="left" vertical="top" wrapText="1"/>
    </xf>
    <xf numFmtId="0" fontId="12" fillId="0" borderId="58" xfId="0" applyFont="1" applyBorder="1" applyAlignment="1">
      <alignment horizontal="left" vertical="top" wrapText="1"/>
    </xf>
    <xf numFmtId="0" fontId="11" fillId="0" borderId="18" xfId="0" applyFont="1" applyBorder="1" applyAlignment="1">
      <alignment horizontal="right" vertical="top" wrapText="1"/>
    </xf>
    <xf numFmtId="0" fontId="11" fillId="0" borderId="19" xfId="0" applyFont="1" applyBorder="1" applyAlignment="1">
      <alignment horizontal="right" vertical="top" wrapText="1"/>
    </xf>
    <xf numFmtId="0" fontId="11" fillId="0" borderId="48" xfId="0" applyFont="1" applyBorder="1" applyAlignment="1">
      <alignment horizontal="right" vertical="top" wrapText="1"/>
    </xf>
    <xf numFmtId="2" fontId="11" fillId="0" borderId="18" xfId="0" applyNumberFormat="1" applyFont="1" applyBorder="1" applyAlignment="1">
      <alignment horizontal="right" vertical="top" wrapText="1"/>
    </xf>
    <xf numFmtId="2" fontId="0" fillId="0" borderId="20" xfId="0" applyNumberFormat="1" applyBorder="1" applyAlignment="1">
      <alignment horizontal="right" vertical="top"/>
    </xf>
    <xf numFmtId="0" fontId="0" fillId="0" borderId="19" xfId="0" applyBorder="1" applyAlignment="1">
      <alignment horizontal="right" vertical="top"/>
    </xf>
    <xf numFmtId="0" fontId="0" fillId="0" borderId="20" xfId="0" applyBorder="1" applyAlignment="1">
      <alignment horizontal="right" vertical="top"/>
    </xf>
    <xf numFmtId="0" fontId="11" fillId="0" borderId="20" xfId="0" applyFont="1" applyBorder="1" applyAlignment="1">
      <alignment horizontal="right" vertical="top" wrapText="1"/>
    </xf>
    <xf numFmtId="2" fontId="11" fillId="0" borderId="53" xfId="0" applyNumberFormat="1" applyFont="1" applyBorder="1" applyAlignment="1">
      <alignment horizontal="center" vertical="top" wrapText="1"/>
    </xf>
    <xf numFmtId="0" fontId="11" fillId="0" borderId="51" xfId="0" applyFont="1" applyBorder="1" applyAlignment="1">
      <alignment horizontal="center" vertical="top" wrapText="1"/>
    </xf>
    <xf numFmtId="0" fontId="11" fillId="0" borderId="50" xfId="0" applyFont="1" applyBorder="1" applyAlignment="1">
      <alignment horizontal="center" vertical="top" wrapText="1"/>
    </xf>
    <xf numFmtId="0" fontId="11" fillId="0" borderId="54"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0" fontId="11" fillId="0" borderId="53" xfId="0" applyFont="1" applyBorder="1" applyAlignment="1">
      <alignment horizontal="center" vertical="top" wrapText="1"/>
    </xf>
    <xf numFmtId="0" fontId="11" fillId="0" borderId="32" xfId="0" applyFont="1" applyBorder="1" applyAlignment="1">
      <alignment horizontal="right" vertical="top" wrapText="1"/>
    </xf>
    <xf numFmtId="2" fontId="11" fillId="0" borderId="50" xfId="0" applyNumberFormat="1" applyFont="1" applyBorder="1" applyAlignment="1">
      <alignment horizontal="right" vertical="top" wrapText="1"/>
    </xf>
    <xf numFmtId="0" fontId="0" fillId="0" borderId="51" xfId="0" applyBorder="1" applyAlignment="1">
      <alignment horizontal="right" vertical="top"/>
    </xf>
    <xf numFmtId="0" fontId="11" fillId="0" borderId="50" xfId="0" applyFont="1" applyBorder="1" applyAlignment="1">
      <alignment horizontal="right" vertical="top" wrapText="1"/>
    </xf>
    <xf numFmtId="0" fontId="0" fillId="0" borderId="53" xfId="0" applyBorder="1" applyAlignment="1">
      <alignment horizontal="right" vertical="top"/>
    </xf>
    <xf numFmtId="0" fontId="11" fillId="0" borderId="53" xfId="0" applyFont="1" applyBorder="1" applyAlignment="1">
      <alignment horizontal="right" vertical="top" wrapText="1"/>
    </xf>
    <xf numFmtId="0" fontId="11" fillId="0" borderId="51" xfId="0" applyFont="1" applyBorder="1" applyAlignment="1">
      <alignment horizontal="right" vertical="top" wrapText="1"/>
    </xf>
    <xf numFmtId="0" fontId="11" fillId="0" borderId="56" xfId="0" applyFont="1" applyBorder="1" applyAlignment="1">
      <alignment horizontal="right" vertical="top" wrapText="1"/>
    </xf>
    <xf numFmtId="0" fontId="12" fillId="0" borderId="50" xfId="0" applyFont="1" applyBorder="1" applyAlignment="1">
      <alignment horizontal="left" vertical="top" wrapText="1"/>
    </xf>
    <xf numFmtId="0" fontId="12" fillId="0" borderId="51" xfId="0" applyFont="1" applyBorder="1" applyAlignment="1">
      <alignment horizontal="left" vertical="top" wrapText="1"/>
    </xf>
    <xf numFmtId="0" fontId="12" fillId="0" borderId="18" xfId="0" applyFont="1" applyBorder="1" applyAlignment="1">
      <alignment horizontal="left" vertical="top" wrapText="1"/>
    </xf>
    <xf numFmtId="0" fontId="12" fillId="0" borderId="20" xfId="0" applyFont="1" applyBorder="1" applyAlignment="1">
      <alignment horizontal="left" vertical="top" wrapText="1"/>
    </xf>
    <xf numFmtId="0" fontId="10" fillId="0" borderId="18" xfId="0" applyFont="1" applyBorder="1" applyAlignment="1">
      <alignment horizontal="right" vertical="top" wrapText="1"/>
    </xf>
    <xf numFmtId="2" fontId="11" fillId="0" borderId="20" xfId="0" applyNumberFormat="1" applyFont="1" applyBorder="1" applyAlignment="1">
      <alignment horizontal="right" vertical="top" wrapText="1"/>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40" xfId="0" applyFont="1" applyBorder="1" applyAlignment="1">
      <alignment horizontal="left" vertical="top"/>
    </xf>
    <xf numFmtId="0" fontId="17" fillId="0" borderId="22" xfId="0" applyFont="1" applyBorder="1" applyAlignment="1">
      <alignment horizontal="center" vertical="top" wrapText="1"/>
    </xf>
    <xf numFmtId="0" fontId="17" fillId="0" borderId="23" xfId="0" applyFont="1" applyBorder="1" applyAlignment="1">
      <alignment horizontal="center" vertical="top" wrapText="1"/>
    </xf>
    <xf numFmtId="0" fontId="17" fillId="0" borderId="25" xfId="0" applyFont="1" applyBorder="1" applyAlignment="1">
      <alignment horizontal="center" vertical="top" wrapText="1"/>
    </xf>
    <xf numFmtId="0" fontId="17" fillId="0" borderId="26" xfId="0" applyFont="1" applyBorder="1" applyAlignment="1">
      <alignment horizontal="center" vertical="top" wrapText="1"/>
    </xf>
    <xf numFmtId="0" fontId="17" fillId="0" borderId="28" xfId="0" applyFont="1" applyBorder="1" applyAlignment="1">
      <alignment horizontal="center" vertical="top" wrapText="1"/>
    </xf>
    <xf numFmtId="0" fontId="17" fillId="0" borderId="29" xfId="0" applyFont="1" applyBorder="1" applyAlignment="1">
      <alignment horizontal="center" vertical="top" wrapText="1"/>
    </xf>
    <xf numFmtId="0" fontId="16" fillId="0" borderId="24" xfId="0" applyFont="1" applyBorder="1" applyAlignment="1">
      <alignment horizontal="center" vertical="top" wrapText="1"/>
    </xf>
    <xf numFmtId="0" fontId="16" fillId="0" borderId="27" xfId="0" applyFont="1" applyBorder="1" applyAlignment="1">
      <alignment horizontal="center" vertical="top" wrapText="1"/>
    </xf>
    <xf numFmtId="0" fontId="16" fillId="0" borderId="30" xfId="0" applyFont="1" applyBorder="1" applyAlignment="1">
      <alignment horizontal="center" vertical="top" wrapText="1"/>
    </xf>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25" xfId="0" applyFont="1" applyBorder="1" applyAlignment="1">
      <alignment horizontal="center" vertical="top" wrapText="1"/>
    </xf>
    <xf numFmtId="0" fontId="16" fillId="0" borderId="26" xfId="0" applyFont="1" applyBorder="1" applyAlignment="1">
      <alignment horizontal="center" vertical="top" wrapText="1"/>
    </xf>
    <xf numFmtId="0" fontId="16" fillId="0" borderId="28" xfId="0" applyFont="1" applyBorder="1" applyAlignment="1">
      <alignment horizontal="center" vertical="top" wrapText="1"/>
    </xf>
    <xf numFmtId="0" fontId="16" fillId="0" borderId="29" xfId="0" applyFont="1" applyBorder="1" applyAlignment="1">
      <alignment horizontal="center" vertical="top" wrapText="1"/>
    </xf>
    <xf numFmtId="0" fontId="15" fillId="0" borderId="21" xfId="0" applyFont="1" applyBorder="1" applyAlignment="1">
      <alignment horizontal="left" vertical="top"/>
    </xf>
    <xf numFmtId="0" fontId="15" fillId="0" borderId="23" xfId="0" applyFont="1" applyBorder="1" applyAlignment="1">
      <alignment horizontal="left" vertical="top"/>
    </xf>
    <xf numFmtId="0" fontId="15" fillId="0" borderId="25"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5" fillId="0" borderId="28" xfId="0" applyFont="1" applyBorder="1" applyAlignment="1">
      <alignment horizontal="left" vertical="top"/>
    </xf>
    <xf numFmtId="0" fontId="15" fillId="0" borderId="16" xfId="0" applyFont="1" applyBorder="1" applyAlignment="1">
      <alignment horizontal="left" vertical="top"/>
    </xf>
    <xf numFmtId="0" fontId="15" fillId="0" borderId="29" xfId="0" applyFont="1" applyBorder="1" applyAlignment="1">
      <alignment horizontal="left" vertical="top"/>
    </xf>
    <xf numFmtId="0" fontId="16" fillId="0" borderId="22" xfId="0" applyFont="1" applyBorder="1" applyAlignment="1">
      <alignment horizontal="left" vertical="top" wrapText="1"/>
    </xf>
    <xf numFmtId="0" fontId="16" fillId="0" borderId="21" xfId="0" applyFont="1" applyBorder="1" applyAlignment="1">
      <alignment horizontal="center" vertical="top" wrapText="1"/>
    </xf>
    <xf numFmtId="0" fontId="16" fillId="0" borderId="0" xfId="0" applyFont="1" applyAlignment="1">
      <alignment horizontal="center" vertical="top" wrapText="1"/>
    </xf>
    <xf numFmtId="0" fontId="16" fillId="0" borderId="16" xfId="0" applyFont="1" applyBorder="1" applyAlignment="1">
      <alignment horizontal="center" vertical="top"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17" fillId="0" borderId="21" xfId="0" applyFont="1" applyBorder="1" applyAlignment="1">
      <alignment horizontal="center" vertical="top" wrapText="1"/>
    </xf>
    <xf numFmtId="0" fontId="17" fillId="0" borderId="0" xfId="0" applyFont="1" applyAlignment="1">
      <alignment horizontal="center" vertical="top" wrapText="1"/>
    </xf>
    <xf numFmtId="0" fontId="17" fillId="0" borderId="16" xfId="0" applyFont="1" applyBorder="1" applyAlignment="1">
      <alignment horizontal="center" vertical="top" wrapText="1"/>
    </xf>
    <xf numFmtId="0" fontId="16" fillId="0" borderId="42" xfId="0" applyFont="1" applyBorder="1" applyAlignment="1">
      <alignment horizontal="center" vertical="top" wrapText="1"/>
    </xf>
    <xf numFmtId="0" fontId="16" fillId="0" borderId="44" xfId="0" applyFont="1" applyBorder="1" applyAlignment="1">
      <alignment horizontal="center" vertical="top" wrapText="1"/>
    </xf>
    <xf numFmtId="0" fontId="16" fillId="0" borderId="46" xfId="0" applyFont="1" applyBorder="1" applyAlignment="1">
      <alignment horizontal="center"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17" fillId="0" borderId="28" xfId="0" applyFont="1" applyBorder="1" applyAlignment="1">
      <alignment horizontal="left" vertical="top" wrapText="1"/>
    </xf>
    <xf numFmtId="0" fontId="17" fillId="0" borderId="29" xfId="0" applyFont="1" applyBorder="1" applyAlignment="1">
      <alignment horizontal="left" vertical="top" wrapText="1"/>
    </xf>
    <xf numFmtId="0" fontId="16" fillId="0" borderId="24" xfId="0" applyFont="1" applyBorder="1" applyAlignment="1">
      <alignment horizontal="left" vertical="top" wrapText="1"/>
    </xf>
    <xf numFmtId="0" fontId="16" fillId="0" borderId="27" xfId="0" applyFont="1" applyBorder="1" applyAlignment="1">
      <alignment horizontal="left" vertical="top" wrapText="1"/>
    </xf>
    <xf numFmtId="0" fontId="16" fillId="0" borderId="30" xfId="0" applyFont="1" applyBorder="1" applyAlignment="1">
      <alignment horizontal="left" vertical="top" wrapText="1"/>
    </xf>
    <xf numFmtId="1" fontId="21" fillId="2" borderId="14" xfId="0" applyNumberFormat="1" applyFont="1" applyFill="1" applyBorder="1" applyAlignment="1">
      <alignment horizontal="right" vertical="center"/>
    </xf>
    <xf numFmtId="1" fontId="21" fillId="2" borderId="13" xfId="0" applyNumberFormat="1" applyFont="1" applyFill="1" applyBorder="1" applyAlignment="1">
      <alignment horizontal="right" vertical="center"/>
    </xf>
    <xf numFmtId="1" fontId="21" fillId="2" borderId="14" xfId="0" applyNumberFormat="1" applyFont="1" applyFill="1" applyBorder="1" applyAlignment="1">
      <alignment vertical="center"/>
    </xf>
    <xf numFmtId="1" fontId="21" fillId="2" borderId="13" xfId="0" applyNumberFormat="1" applyFont="1" applyFill="1" applyBorder="1" applyAlignment="1">
      <alignment vertical="center"/>
    </xf>
    <xf numFmtId="2" fontId="20" fillId="2" borderId="77" xfId="0" applyNumberFormat="1" applyFont="1" applyFill="1" applyBorder="1" applyAlignment="1">
      <alignment horizontal="right" vertical="center"/>
    </xf>
    <xf numFmtId="2" fontId="20" fillId="2" borderId="75" xfId="0" applyNumberFormat="1" applyFont="1" applyFill="1" applyBorder="1" applyAlignment="1">
      <alignment horizontal="right" vertic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15" xfId="0" applyFont="1" applyFill="1" applyBorder="1" applyAlignment="1">
      <alignment horizontal="center"/>
    </xf>
    <xf numFmtId="0" fontId="3" fillId="2" borderId="10" xfId="0" applyFont="1" applyFill="1" applyBorder="1" applyAlignment="1">
      <alignment horizont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8" xfId="0" applyNumberFormat="1" applyFont="1" applyFill="1" applyBorder="1" applyAlignment="1">
      <alignment vertical="center"/>
    </xf>
    <xf numFmtId="1" fontId="21" fillId="2" borderId="10" xfId="0" applyNumberFormat="1" applyFont="1" applyFill="1" applyBorder="1" applyAlignment="1">
      <alignment vertical="center"/>
    </xf>
    <xf numFmtId="0" fontId="21" fillId="2" borderId="1" xfId="0" applyFont="1" applyFill="1" applyBorder="1" applyAlignment="1">
      <alignment vertical="center"/>
    </xf>
    <xf numFmtId="0" fontId="21" fillId="2" borderId="9" xfId="0" applyFont="1" applyFill="1" applyBorder="1" applyAlignment="1">
      <alignment vertic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3" fontId="21" fillId="2" borderId="1" xfId="0" applyNumberFormat="1" applyFont="1" applyFill="1" applyBorder="1" applyAlignment="1">
      <alignment vertical="center"/>
    </xf>
    <xf numFmtId="3" fontId="21" fillId="2" borderId="9" xfId="0" applyNumberFormat="1" applyFont="1" applyFill="1" applyBorder="1" applyAlignment="1">
      <alignment vertical="center"/>
    </xf>
    <xf numFmtId="1" fontId="21" fillId="2" borderId="1" xfId="0" applyNumberFormat="1" applyFont="1" applyFill="1" applyBorder="1" applyAlignment="1">
      <alignment horizontal="right" vertical="center"/>
    </xf>
    <xf numFmtId="1" fontId="21" fillId="2" borderId="9" xfId="0" applyNumberFormat="1" applyFont="1" applyFill="1" applyBorder="1" applyAlignment="1">
      <alignment horizontal="right" vertical="center"/>
    </xf>
    <xf numFmtId="2" fontId="21" fillId="2" borderId="1" xfId="0" applyNumberFormat="1" applyFont="1" applyFill="1" applyBorder="1" applyAlignment="1">
      <alignment vertical="center"/>
    </xf>
    <xf numFmtId="2" fontId="21" fillId="2" borderId="9" xfId="0" applyNumberFormat="1" applyFont="1" applyFill="1" applyBorder="1" applyAlignment="1">
      <alignment vertical="center"/>
    </xf>
    <xf numFmtId="1" fontId="21" fillId="2" borderId="1" xfId="0" applyNumberFormat="1" applyFont="1" applyFill="1" applyBorder="1" applyAlignment="1">
      <alignment vertical="center"/>
    </xf>
    <xf numFmtId="1" fontId="21" fillId="2" borderId="9" xfId="0" applyNumberFormat="1" applyFont="1" applyFill="1" applyBorder="1" applyAlignment="1">
      <alignment vertical="center"/>
    </xf>
    <xf numFmtId="1" fontId="21" fillId="2" borderId="6" xfId="0" applyNumberFormat="1" applyFont="1" applyFill="1" applyBorder="1" applyAlignment="1">
      <alignment vertical="center"/>
    </xf>
    <xf numFmtId="1" fontId="21" fillId="2" borderId="7" xfId="0" applyNumberFormat="1" applyFont="1" applyFill="1" applyBorder="1" applyAlignment="1">
      <alignment vertical="center"/>
    </xf>
    <xf numFmtId="0" fontId="21" fillId="2" borderId="5" xfId="0" applyFont="1" applyFill="1" applyBorder="1" applyAlignment="1">
      <alignment vertical="center"/>
    </xf>
    <xf numFmtId="2" fontId="21" fillId="2" borderId="2" xfId="0" applyNumberFormat="1" applyFont="1" applyFill="1" applyBorder="1" applyAlignment="1">
      <alignment vertical="center"/>
    </xf>
    <xf numFmtId="2" fontId="21" fillId="2" borderId="3" xfId="0" applyNumberFormat="1" applyFont="1" applyFill="1" applyBorder="1" applyAlignment="1">
      <alignment vertical="center"/>
    </xf>
    <xf numFmtId="2" fontId="21" fillId="2" borderId="8" xfId="0" applyNumberFormat="1" applyFont="1" applyFill="1" applyBorder="1" applyAlignment="1">
      <alignment vertical="center"/>
    </xf>
    <xf numFmtId="2" fontId="21" fillId="2" borderId="10" xfId="0" applyNumberFormat="1"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9" xfId="0" applyFont="1" applyFill="1" applyBorder="1" applyAlignment="1">
      <alignment vertical="center"/>
    </xf>
    <xf numFmtId="1" fontId="20" fillId="2" borderId="2" xfId="0" applyNumberFormat="1" applyFont="1" applyFill="1" applyBorder="1" applyAlignment="1">
      <alignment vertical="center"/>
    </xf>
    <xf numFmtId="1" fontId="20" fillId="2" borderId="3" xfId="0" applyNumberFormat="1" applyFont="1" applyFill="1" applyBorder="1" applyAlignment="1">
      <alignment vertical="center"/>
    </xf>
    <xf numFmtId="1" fontId="20" fillId="2" borderId="6" xfId="0" applyNumberFormat="1" applyFont="1" applyFill="1" applyBorder="1" applyAlignment="1">
      <alignment vertical="center"/>
    </xf>
    <xf numFmtId="1" fontId="20" fillId="2" borderId="7" xfId="0" applyNumberFormat="1" applyFont="1" applyFill="1" applyBorder="1" applyAlignment="1">
      <alignment vertical="center"/>
    </xf>
    <xf numFmtId="1" fontId="20" fillId="2" borderId="8" xfId="0" applyNumberFormat="1" applyFont="1" applyFill="1" applyBorder="1" applyAlignment="1">
      <alignment vertical="center"/>
    </xf>
    <xf numFmtId="1" fontId="20" fillId="2" borderId="10" xfId="0" applyNumberFormat="1" applyFont="1" applyFill="1" applyBorder="1" applyAlignment="1">
      <alignment vertical="center"/>
    </xf>
    <xf numFmtId="0" fontId="21" fillId="2" borderId="61" xfId="0" applyFont="1" applyFill="1" applyBorder="1" applyAlignment="1">
      <alignment vertical="center"/>
    </xf>
    <xf numFmtId="0" fontId="21" fillId="2" borderId="66" xfId="0" applyFont="1" applyFill="1" applyBorder="1" applyAlignment="1">
      <alignment vertical="center"/>
    </xf>
    <xf numFmtId="3" fontId="21" fillId="2" borderId="61" xfId="0" applyNumberFormat="1" applyFont="1" applyFill="1" applyBorder="1" applyAlignment="1">
      <alignment vertical="center"/>
    </xf>
    <xf numFmtId="3" fontId="21" fillId="2" borderId="63" xfId="0" applyNumberFormat="1" applyFont="1" applyFill="1" applyBorder="1" applyAlignment="1">
      <alignment vertical="center"/>
    </xf>
    <xf numFmtId="3" fontId="21" fillId="2" borderId="66" xfId="0" applyNumberFormat="1" applyFont="1" applyFill="1" applyBorder="1" applyAlignment="1">
      <alignment vertical="center"/>
    </xf>
    <xf numFmtId="2" fontId="20" fillId="2" borderId="1" xfId="0" applyNumberFormat="1" applyFont="1" applyFill="1" applyBorder="1" applyAlignment="1">
      <alignment vertical="center"/>
    </xf>
    <xf numFmtId="2" fontId="20" fillId="2" borderId="5" xfId="0" applyNumberFormat="1" applyFont="1" applyFill="1" applyBorder="1" applyAlignment="1">
      <alignment vertical="center"/>
    </xf>
    <xf numFmtId="2" fontId="20" fillId="2" borderId="9" xfId="0" applyNumberFormat="1" applyFont="1" applyFill="1" applyBorder="1" applyAlignment="1">
      <alignment vertical="center"/>
    </xf>
    <xf numFmtId="0" fontId="20" fillId="2" borderId="1" xfId="0" applyFont="1" applyFill="1" applyBorder="1" applyAlignment="1">
      <alignment horizontal="right" vertical="center"/>
    </xf>
    <xf numFmtId="0" fontId="20" fillId="2" borderId="5" xfId="0" applyFont="1" applyFill="1" applyBorder="1" applyAlignment="1">
      <alignment horizontal="right" vertical="center"/>
    </xf>
    <xf numFmtId="0" fontId="20" fillId="2" borderId="9" xfId="0" applyFont="1" applyFill="1" applyBorder="1" applyAlignment="1">
      <alignment horizontal="right" vertical="center"/>
    </xf>
    <xf numFmtId="3" fontId="20" fillId="2" borderId="1" xfId="0" applyNumberFormat="1" applyFont="1" applyFill="1" applyBorder="1" applyAlignment="1">
      <alignment vertical="center"/>
    </xf>
    <xf numFmtId="3" fontId="20" fillId="2" borderId="5" xfId="0" applyNumberFormat="1" applyFont="1" applyFill="1" applyBorder="1" applyAlignment="1">
      <alignment vertical="center"/>
    </xf>
    <xf numFmtId="3" fontId="20" fillId="2" borderId="9" xfId="0" applyNumberFormat="1" applyFont="1" applyFill="1" applyBorder="1" applyAlignment="1">
      <alignment vertical="center"/>
    </xf>
    <xf numFmtId="1" fontId="20" fillId="2" borderId="14" xfId="0" applyNumberFormat="1" applyFont="1" applyFill="1" applyBorder="1" applyAlignment="1">
      <alignment vertical="center"/>
    </xf>
    <xf numFmtId="1" fontId="20" fillId="2" borderId="13" xfId="0" applyNumberFormat="1" applyFont="1" applyFill="1" applyBorder="1" applyAlignment="1">
      <alignment vertical="center"/>
    </xf>
    <xf numFmtId="0" fontId="21" fillId="2" borderId="14" xfId="0" applyFont="1" applyFill="1" applyBorder="1" applyAlignment="1">
      <alignment vertical="top" wrapText="1"/>
    </xf>
    <xf numFmtId="0" fontId="21" fillId="2" borderId="13" xfId="0" applyFont="1" applyFill="1" applyBorder="1" applyAlignment="1">
      <alignment vertical="top" wrapText="1"/>
    </xf>
    <xf numFmtId="0" fontId="3" fillId="2" borderId="64" xfId="0" applyFont="1" applyFill="1" applyBorder="1" applyAlignment="1">
      <alignment horizontal="center" vertical="top"/>
    </xf>
    <xf numFmtId="0" fontId="3" fillId="2" borderId="7" xfId="0" applyFont="1" applyFill="1" applyBorder="1" applyAlignment="1">
      <alignment horizontal="center" vertical="top"/>
    </xf>
    <xf numFmtId="4" fontId="20" fillId="2" borderId="1" xfId="0" applyNumberFormat="1" applyFont="1" applyFill="1" applyBorder="1" applyAlignment="1">
      <alignment vertical="center"/>
    </xf>
    <xf numFmtId="4" fontId="20" fillId="2" borderId="5" xfId="0" applyNumberFormat="1" applyFont="1" applyFill="1" applyBorder="1" applyAlignment="1">
      <alignment vertical="center"/>
    </xf>
    <xf numFmtId="4" fontId="20" fillId="2" borderId="9" xfId="0" applyNumberFormat="1" applyFont="1" applyFill="1" applyBorder="1" applyAlignment="1">
      <alignment vertical="center"/>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10" xfId="0" applyFont="1" applyFill="1" applyBorder="1" applyAlignment="1">
      <alignment horizontal="left" vertical="top" wrapText="1"/>
    </xf>
    <xf numFmtId="1" fontId="21" fillId="2" borderId="4" xfId="0" applyNumberFormat="1" applyFont="1" applyFill="1" applyBorder="1" applyAlignment="1">
      <alignment vertical="center"/>
    </xf>
    <xf numFmtId="1" fontId="21" fillId="2" borderId="15" xfId="0" applyNumberFormat="1" applyFont="1" applyFill="1" applyBorder="1" applyAlignment="1">
      <alignment vertical="center"/>
    </xf>
    <xf numFmtId="2" fontId="20" fillId="2" borderId="8" xfId="0" applyNumberFormat="1" applyFont="1" applyFill="1" applyBorder="1" applyAlignment="1">
      <alignment horizontal="right" vertical="center"/>
    </xf>
    <xf numFmtId="2" fontId="20" fillId="2" borderId="10" xfId="0" applyNumberFormat="1" applyFont="1" applyFill="1" applyBorder="1" applyAlignment="1">
      <alignment horizontal="right" vertical="center"/>
    </xf>
    <xf numFmtId="3" fontId="20" fillId="2" borderId="77" xfId="0" applyNumberFormat="1" applyFont="1" applyFill="1" applyBorder="1" applyAlignment="1">
      <alignment horizontal="center" vertical="center"/>
    </xf>
    <xf numFmtId="3" fontId="20" fillId="2" borderId="75" xfId="0" applyNumberFormat="1" applyFont="1" applyFill="1" applyBorder="1" applyAlignment="1">
      <alignment horizontal="center" vertical="center"/>
    </xf>
    <xf numFmtId="0" fontId="20" fillId="2" borderId="77" xfId="0" applyFont="1" applyFill="1" applyBorder="1" applyAlignment="1">
      <alignment horizontal="right" vertical="center"/>
    </xf>
    <xf numFmtId="0" fontId="20" fillId="2" borderId="75" xfId="0" applyFont="1" applyFill="1" applyBorder="1" applyAlignment="1">
      <alignment horizontal="right" vertical="center"/>
    </xf>
    <xf numFmtId="0" fontId="21" fillId="2" borderId="1" xfId="0" applyFont="1" applyFill="1" applyBorder="1" applyAlignment="1">
      <alignment horizontal="right" vertical="center"/>
    </xf>
    <xf numFmtId="0" fontId="21" fillId="2" borderId="5" xfId="0" applyFont="1" applyFill="1" applyBorder="1" applyAlignment="1">
      <alignment horizontal="right" vertical="center"/>
    </xf>
    <xf numFmtId="0" fontId="21" fillId="2" borderId="9" xfId="0" applyFont="1" applyFill="1" applyBorder="1" applyAlignment="1">
      <alignment horizontal="right" vertical="center"/>
    </xf>
    <xf numFmtId="168" fontId="21" fillId="2" borderId="1" xfId="0" applyNumberFormat="1" applyFont="1" applyFill="1" applyBorder="1" applyAlignment="1">
      <alignment horizontal="right" vertical="center" wrapText="1"/>
    </xf>
    <xf numFmtId="0" fontId="12" fillId="2" borderId="4" xfId="0" applyFont="1" applyFill="1" applyBorder="1" applyAlignment="1">
      <alignment horizontal="left" vertical="top"/>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49" fontId="20" fillId="2" borderId="1" xfId="0" applyNumberFormat="1" applyFont="1" applyFill="1" applyBorder="1" applyAlignment="1">
      <alignment horizontal="right" vertical="center"/>
    </xf>
    <xf numFmtId="2" fontId="20" fillId="2" borderId="1" xfId="0" applyNumberFormat="1" applyFont="1" applyFill="1" applyBorder="1" applyAlignment="1">
      <alignment horizontal="right" vertical="center"/>
    </xf>
    <xf numFmtId="2" fontId="20" fillId="2" borderId="5" xfId="0" applyNumberFormat="1" applyFont="1" applyFill="1" applyBorder="1" applyAlignment="1">
      <alignment horizontal="right" vertical="center"/>
    </xf>
    <xf numFmtId="2" fontId="20" fillId="2" borderId="9" xfId="0" applyNumberFormat="1" applyFont="1" applyFill="1" applyBorder="1" applyAlignment="1">
      <alignment horizontal="right" vertical="center"/>
    </xf>
    <xf numFmtId="0" fontId="21" fillId="2" borderId="60" xfId="0" applyFont="1" applyFill="1" applyBorder="1" applyAlignment="1">
      <alignment horizontal="left" vertical="top"/>
    </xf>
    <xf numFmtId="0" fontId="21" fillId="2" borderId="65" xfId="0" applyFont="1" applyFill="1" applyBorder="1" applyAlignment="1">
      <alignment horizontal="left" vertical="top"/>
    </xf>
    <xf numFmtId="0" fontId="21" fillId="2" borderId="8" xfId="0" applyFont="1" applyFill="1" applyBorder="1" applyAlignment="1">
      <alignment vertical="top" wrapText="1"/>
    </xf>
    <xf numFmtId="0" fontId="21" fillId="2" borderId="10" xfId="0" applyFont="1" applyFill="1" applyBorder="1" applyAlignment="1">
      <alignment vertical="top" wrapText="1"/>
    </xf>
    <xf numFmtId="3" fontId="21" fillId="2" borderId="61" xfId="0" applyNumberFormat="1" applyFont="1" applyFill="1" applyBorder="1" applyAlignment="1">
      <alignment horizontal="right" vertical="center"/>
    </xf>
    <xf numFmtId="3" fontId="21" fillId="2" borderId="66" xfId="0" applyNumberFormat="1" applyFont="1" applyFill="1" applyBorder="1" applyAlignment="1">
      <alignment horizontal="right" vertical="center"/>
    </xf>
    <xf numFmtId="1" fontId="21" fillId="2" borderId="2" xfId="0" applyNumberFormat="1" applyFont="1" applyFill="1" applyBorder="1" applyAlignment="1">
      <alignment horizontal="right" vertical="center"/>
    </xf>
    <xf numFmtId="1" fontId="21" fillId="2" borderId="3" xfId="0" applyNumberFormat="1" applyFont="1" applyFill="1" applyBorder="1" applyAlignment="1">
      <alignment horizontal="right" vertical="center"/>
    </xf>
    <xf numFmtId="1" fontId="21" fillId="2" borderId="8" xfId="0" applyNumberFormat="1" applyFont="1" applyFill="1" applyBorder="1" applyAlignment="1">
      <alignment horizontal="right" vertical="center"/>
    </xf>
    <xf numFmtId="1" fontId="21" fillId="2" borderId="10" xfId="0" applyNumberFormat="1" applyFont="1" applyFill="1" applyBorder="1" applyAlignment="1">
      <alignment horizontal="right" vertical="center"/>
    </xf>
    <xf numFmtId="2" fontId="21" fillId="2" borderId="1" xfId="0" applyNumberFormat="1" applyFont="1" applyFill="1" applyBorder="1" applyAlignment="1">
      <alignment horizontal="right" vertical="center"/>
    </xf>
    <xf numFmtId="2" fontId="21" fillId="2" borderId="9" xfId="0" applyNumberFormat="1" applyFont="1" applyFill="1" applyBorder="1" applyAlignment="1">
      <alignment horizontal="right" vertical="center"/>
    </xf>
    <xf numFmtId="3" fontId="21" fillId="2" borderId="1" xfId="0" applyNumberFormat="1" applyFont="1" applyFill="1" applyBorder="1" applyAlignment="1">
      <alignment horizontal="right" vertical="center"/>
    </xf>
    <xf numFmtId="3" fontId="21" fillId="2" borderId="9" xfId="0" applyNumberFormat="1" applyFont="1" applyFill="1" applyBorder="1" applyAlignment="1">
      <alignment horizontal="right"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9" xfId="0" applyFont="1" applyFill="1" applyBorder="1" applyAlignment="1">
      <alignment horizontal="center" vertical="center"/>
    </xf>
    <xf numFmtId="3" fontId="21" fillId="2" borderId="5" xfId="0" applyNumberFormat="1" applyFont="1" applyFill="1" applyBorder="1" applyAlignment="1">
      <alignment horizontal="right" vertical="center"/>
    </xf>
    <xf numFmtId="4" fontId="21" fillId="2" borderId="1" xfId="0" applyNumberFormat="1" applyFont="1" applyFill="1" applyBorder="1" applyAlignment="1">
      <alignment horizontal="right" vertical="center"/>
    </xf>
    <xf numFmtId="4" fontId="21" fillId="2" borderId="5" xfId="0" applyNumberFormat="1" applyFont="1" applyFill="1" applyBorder="1" applyAlignment="1">
      <alignment horizontal="right" vertical="center"/>
    </xf>
    <xf numFmtId="4" fontId="21" fillId="2" borderId="9" xfId="0" applyNumberFormat="1" applyFont="1" applyFill="1" applyBorder="1" applyAlignment="1">
      <alignment horizontal="right" vertical="center"/>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2" borderId="6" xfId="0" applyFont="1" applyFill="1" applyBorder="1" applyAlignment="1">
      <alignment horizontal="right" vertical="center"/>
    </xf>
    <xf numFmtId="0" fontId="21" fillId="2" borderId="7" xfId="0" applyFont="1" applyFill="1" applyBorder="1" applyAlignment="1">
      <alignment horizontal="right" vertical="center"/>
    </xf>
    <xf numFmtId="0" fontId="21" fillId="2" borderId="8" xfId="0" applyFont="1" applyFill="1" applyBorder="1" applyAlignment="1">
      <alignment horizontal="right" vertical="center"/>
    </xf>
    <xf numFmtId="0" fontId="21" fillId="2" borderId="10" xfId="0" applyFont="1" applyFill="1" applyBorder="1" applyAlignment="1">
      <alignment horizontal="right" vertical="center"/>
    </xf>
    <xf numFmtId="2" fontId="21" fillId="2" borderId="8" xfId="0" applyNumberFormat="1" applyFont="1" applyFill="1" applyBorder="1" applyAlignment="1">
      <alignment horizontal="right" vertical="center"/>
    </xf>
    <xf numFmtId="2" fontId="21" fillId="2" borderId="10" xfId="0" applyNumberFormat="1" applyFont="1" applyFill="1" applyBorder="1" applyAlignment="1">
      <alignment horizontal="right" vertical="center"/>
    </xf>
    <xf numFmtId="1" fontId="45" fillId="0" borderId="1" xfId="0" applyNumberFormat="1" applyFont="1" applyBorder="1" applyAlignment="1">
      <alignment horizontal="right" vertical="center" wrapText="1"/>
    </xf>
    <xf numFmtId="1" fontId="45" fillId="0" borderId="9" xfId="0" applyNumberFormat="1" applyFont="1" applyBorder="1" applyAlignment="1">
      <alignment horizontal="right" vertical="center" wrapText="1"/>
    </xf>
    <xf numFmtId="0" fontId="21" fillId="2" borderId="2" xfId="0" applyFont="1" applyFill="1" applyBorder="1" applyAlignment="1">
      <alignment horizontal="right"/>
    </xf>
    <xf numFmtId="0" fontId="21" fillId="2" borderId="3" xfId="0" applyFont="1" applyFill="1" applyBorder="1" applyAlignment="1">
      <alignment horizontal="right"/>
    </xf>
    <xf numFmtId="0" fontId="21" fillId="2" borderId="6" xfId="0" applyFont="1" applyFill="1" applyBorder="1" applyAlignment="1">
      <alignment horizontal="right"/>
    </xf>
    <xf numFmtId="0" fontId="21" fillId="2" borderId="7" xfId="0" applyFont="1" applyFill="1" applyBorder="1" applyAlignment="1">
      <alignment horizontal="right"/>
    </xf>
    <xf numFmtId="0" fontId="21" fillId="2" borderId="8" xfId="0" applyFont="1" applyFill="1" applyBorder="1" applyAlignment="1">
      <alignment horizontal="right"/>
    </xf>
    <xf numFmtId="0" fontId="21" fillId="2" borderId="10" xfId="0" applyFont="1" applyFill="1" applyBorder="1" applyAlignment="1">
      <alignment horizontal="right"/>
    </xf>
    <xf numFmtId="1" fontId="20" fillId="2" borderId="14" xfId="0" applyNumberFormat="1" applyFont="1" applyFill="1" applyBorder="1" applyAlignment="1">
      <alignment horizontal="right" vertical="center"/>
    </xf>
    <xf numFmtId="1" fontId="20" fillId="2" borderId="13" xfId="0" applyNumberFormat="1" applyFont="1" applyFill="1" applyBorder="1" applyAlignment="1">
      <alignment horizontal="right" vertical="center"/>
    </xf>
    <xf numFmtId="3" fontId="21" fillId="2" borderId="63" xfId="0" applyNumberFormat="1" applyFont="1" applyFill="1" applyBorder="1" applyAlignment="1">
      <alignment horizontal="right" vertical="center"/>
    </xf>
    <xf numFmtId="1" fontId="21" fillId="2" borderId="61" xfId="0" applyNumberFormat="1" applyFont="1" applyFill="1" applyBorder="1" applyAlignment="1">
      <alignment horizontal="right" vertical="center"/>
    </xf>
    <xf numFmtId="1" fontId="21" fillId="2" borderId="66" xfId="0" applyNumberFormat="1" applyFont="1" applyFill="1" applyBorder="1" applyAlignment="1">
      <alignment horizontal="right" vertical="center"/>
    </xf>
    <xf numFmtId="2" fontId="21" fillId="2" borderId="5" xfId="0" applyNumberFormat="1" applyFont="1" applyFill="1" applyBorder="1" applyAlignment="1">
      <alignment horizontal="right" vertical="center"/>
    </xf>
    <xf numFmtId="0" fontId="21" fillId="2" borderId="14" xfId="0" applyFont="1" applyFill="1" applyBorder="1" applyAlignment="1">
      <alignment horizontal="right" vertical="center"/>
    </xf>
    <xf numFmtId="0" fontId="21" fillId="2" borderId="13" xfId="0" applyFont="1" applyFill="1" applyBorder="1" applyAlignment="1">
      <alignment horizontal="right" vertical="center"/>
    </xf>
    <xf numFmtId="1" fontId="21" fillId="2" borderId="6" xfId="0" applyNumberFormat="1" applyFont="1" applyFill="1" applyBorder="1" applyAlignment="1">
      <alignment horizontal="right" vertical="center"/>
    </xf>
    <xf numFmtId="1" fontId="21" fillId="2" borderId="7" xfId="0" applyNumberFormat="1" applyFont="1" applyFill="1" applyBorder="1" applyAlignment="1">
      <alignment horizontal="right" vertical="center"/>
    </xf>
    <xf numFmtId="2" fontId="21" fillId="2" borderId="1" xfId="0" applyNumberFormat="1" applyFont="1" applyFill="1" applyBorder="1" applyAlignment="1">
      <alignment horizontal="right"/>
    </xf>
    <xf numFmtId="2" fontId="21" fillId="2" borderId="5" xfId="0" applyNumberFormat="1" applyFont="1" applyFill="1" applyBorder="1" applyAlignment="1">
      <alignment horizontal="right"/>
    </xf>
    <xf numFmtId="2" fontId="21" fillId="2" borderId="9" xfId="0" applyNumberFormat="1" applyFont="1" applyFill="1" applyBorder="1" applyAlignment="1">
      <alignment horizontal="right"/>
    </xf>
    <xf numFmtId="0" fontId="21" fillId="2" borderId="1" xfId="0" applyFont="1" applyFill="1" applyBorder="1" applyAlignment="1">
      <alignment horizontal="right"/>
    </xf>
    <xf numFmtId="0" fontId="21" fillId="2" borderId="5" xfId="0" applyFont="1" applyFill="1" applyBorder="1" applyAlignment="1">
      <alignment horizontal="right"/>
    </xf>
    <xf numFmtId="0" fontId="21" fillId="2" borderId="9" xfId="0" applyFont="1" applyFill="1" applyBorder="1" applyAlignment="1">
      <alignment horizontal="right"/>
    </xf>
    <xf numFmtId="1" fontId="45" fillId="0" borderId="1" xfId="0" applyNumberFormat="1" applyFont="1" applyBorder="1" applyAlignment="1">
      <alignment horizontal="right" vertical="center"/>
    </xf>
    <xf numFmtId="1" fontId="45" fillId="0" borderId="9" xfId="0" applyNumberFormat="1" applyFont="1" applyBorder="1" applyAlignment="1">
      <alignment horizontal="right" vertical="center"/>
    </xf>
    <xf numFmtId="1" fontId="21" fillId="2" borderId="11" xfId="0" applyNumberFormat="1" applyFont="1" applyFill="1" applyBorder="1" applyAlignment="1">
      <alignment vertical="center"/>
    </xf>
    <xf numFmtId="2" fontId="21" fillId="2" borderId="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2" xfId="0" applyNumberFormat="1" applyFont="1" applyFill="1" applyBorder="1" applyAlignment="1">
      <alignment horizontal="right" vertical="center"/>
    </xf>
    <xf numFmtId="2" fontId="21" fillId="2" borderId="3" xfId="0" applyNumberFormat="1" applyFont="1" applyFill="1" applyBorder="1" applyAlignment="1">
      <alignment horizontal="right" vertical="center"/>
    </xf>
    <xf numFmtId="0" fontId="3" fillId="2" borderId="8" xfId="0" applyFont="1" applyFill="1" applyBorder="1" applyAlignment="1">
      <alignment horizontal="left"/>
    </xf>
    <xf numFmtId="0" fontId="3" fillId="2" borderId="10" xfId="0" applyFont="1" applyFill="1" applyBorder="1" applyAlignment="1">
      <alignment horizontal="left"/>
    </xf>
    <xf numFmtId="0" fontId="3" fillId="2" borderId="6" xfId="0" applyFont="1" applyFill="1" applyBorder="1" applyAlignment="1">
      <alignment horizontal="right"/>
    </xf>
    <xf numFmtId="0" fontId="3" fillId="2" borderId="7" xfId="0" applyFont="1" applyFill="1" applyBorder="1" applyAlignment="1">
      <alignment horizontal="right"/>
    </xf>
    <xf numFmtId="0" fontId="3" fillId="2" borderId="6" xfId="0" applyFont="1" applyFill="1" applyBorder="1" applyAlignment="1">
      <alignment horizontal="left"/>
    </xf>
    <xf numFmtId="0" fontId="3" fillId="2" borderId="7" xfId="0" applyFont="1" applyFill="1" applyBorder="1" applyAlignment="1">
      <alignment horizontal="left"/>
    </xf>
    <xf numFmtId="0" fontId="21" fillId="2" borderId="2" xfId="0" applyFont="1" applyFill="1" applyBorder="1" applyAlignment="1">
      <alignment vertical="center"/>
    </xf>
    <xf numFmtId="0" fontId="21" fillId="2" borderId="3" xfId="0" applyFont="1" applyFill="1" applyBorder="1" applyAlignment="1">
      <alignment vertical="center"/>
    </xf>
    <xf numFmtId="0" fontId="21" fillId="2" borderId="8" xfId="0" applyFont="1" applyFill="1" applyBorder="1" applyAlignment="1">
      <alignment vertical="center"/>
    </xf>
    <xf numFmtId="0" fontId="21" fillId="2" borderId="10" xfId="0" applyFont="1" applyFill="1" applyBorder="1" applyAlignment="1">
      <alignment vertical="center"/>
    </xf>
    <xf numFmtId="3" fontId="21" fillId="2" borderId="14" xfId="0" applyNumberFormat="1" applyFont="1" applyFill="1" applyBorder="1" applyAlignment="1">
      <alignment vertical="center"/>
    </xf>
    <xf numFmtId="0" fontId="21" fillId="2" borderId="13" xfId="0" applyFont="1" applyFill="1" applyBorder="1" applyAlignment="1">
      <alignment vertical="center"/>
    </xf>
    <xf numFmtId="0" fontId="21" fillId="2" borderId="6" xfId="0" applyFont="1" applyFill="1" applyBorder="1" applyAlignment="1">
      <alignment vertical="center"/>
    </xf>
    <xf numFmtId="0" fontId="21" fillId="2" borderId="7" xfId="0" applyFont="1" applyFill="1" applyBorder="1" applyAlignment="1">
      <alignment vertical="center"/>
    </xf>
    <xf numFmtId="2" fontId="20" fillId="2" borderId="14" xfId="0" applyNumberFormat="1" applyFont="1" applyFill="1" applyBorder="1" applyAlignment="1">
      <alignment vertical="center"/>
    </xf>
    <xf numFmtId="2" fontId="20" fillId="2" borderId="13" xfId="0" applyNumberFormat="1" applyFont="1" applyFill="1" applyBorder="1" applyAlignment="1">
      <alignment vertical="center"/>
    </xf>
    <xf numFmtId="3" fontId="20" fillId="2" borderId="2" xfId="0" applyNumberFormat="1" applyFont="1" applyFill="1" applyBorder="1" applyAlignment="1">
      <alignment vertical="center"/>
    </xf>
    <xf numFmtId="0" fontId="20" fillId="2" borderId="3" xfId="0" applyFont="1" applyFill="1" applyBorder="1" applyAlignment="1">
      <alignment vertical="center"/>
    </xf>
    <xf numFmtId="0" fontId="20" fillId="2" borderId="6" xfId="0" applyFont="1" applyFill="1" applyBorder="1" applyAlignment="1">
      <alignment vertical="center"/>
    </xf>
    <xf numFmtId="0" fontId="20" fillId="2" borderId="7" xfId="0" applyFont="1" applyFill="1" applyBorder="1" applyAlignment="1">
      <alignment vertical="center"/>
    </xf>
    <xf numFmtId="0" fontId="20" fillId="2" borderId="8" xfId="0" applyFont="1" applyFill="1" applyBorder="1" applyAlignment="1">
      <alignment vertical="center"/>
    </xf>
    <xf numFmtId="0" fontId="20" fillId="2" borderId="10" xfId="0" applyFont="1" applyFill="1" applyBorder="1" applyAlignment="1">
      <alignment vertical="center"/>
    </xf>
    <xf numFmtId="0" fontId="21" fillId="2" borderId="92" xfId="0" applyFont="1" applyFill="1" applyBorder="1" applyAlignment="1">
      <alignment vertical="center"/>
    </xf>
    <xf numFmtId="0" fontId="21" fillId="2" borderId="93" xfId="0" applyFont="1" applyFill="1" applyBorder="1" applyAlignment="1">
      <alignment vertical="center"/>
    </xf>
    <xf numFmtId="0" fontId="5" fillId="2" borderId="57" xfId="0" applyFont="1" applyFill="1" applyBorder="1" applyAlignment="1">
      <alignment horizontal="left" vertical="top"/>
    </xf>
    <xf numFmtId="0" fontId="5" fillId="2" borderId="58" xfId="0" applyFont="1" applyFill="1" applyBorder="1" applyAlignment="1">
      <alignment horizontal="left" vertical="top"/>
    </xf>
    <xf numFmtId="0" fontId="5" fillId="2" borderId="59" xfId="0" applyFont="1" applyFill="1" applyBorder="1" applyAlignment="1">
      <alignment horizontal="left" vertical="top"/>
    </xf>
    <xf numFmtId="0" fontId="4" fillId="2" borderId="64" xfId="0" applyFont="1" applyFill="1" applyBorder="1" applyAlignment="1">
      <alignment horizontal="left"/>
    </xf>
    <xf numFmtId="0" fontId="4" fillId="2" borderId="0" xfId="0" applyFont="1" applyFill="1" applyAlignment="1">
      <alignment horizontal="left"/>
    </xf>
    <xf numFmtId="0" fontId="4" fillId="2" borderId="44" xfId="0" applyFont="1" applyFill="1" applyBorder="1" applyAlignment="1">
      <alignment horizontal="left"/>
    </xf>
    <xf numFmtId="167" fontId="12" fillId="0" borderId="0" xfId="0" applyNumberFormat="1" applyFont="1" applyAlignment="1">
      <alignment horizontal="left"/>
    </xf>
    <xf numFmtId="0" fontId="23" fillId="0" borderId="0" xfId="0" applyFont="1" applyAlignment="1">
      <alignment horizontal="left"/>
    </xf>
    <xf numFmtId="3" fontId="3" fillId="2" borderId="61" xfId="0" applyNumberFormat="1" applyFont="1" applyFill="1" applyBorder="1" applyAlignment="1">
      <alignment horizontal="center" vertical="top" wrapText="1"/>
    </xf>
    <xf numFmtId="3" fontId="3" fillId="2" borderId="63" xfId="0" applyNumberFormat="1" applyFont="1" applyFill="1" applyBorder="1" applyAlignment="1">
      <alignment horizontal="center" vertical="top" wrapText="1"/>
    </xf>
    <xf numFmtId="3" fontId="3" fillId="2" borderId="66" xfId="0" applyNumberFormat="1" applyFont="1" applyFill="1" applyBorder="1" applyAlignment="1">
      <alignment horizontal="center" vertical="top" wrapText="1"/>
    </xf>
    <xf numFmtId="0" fontId="3" fillId="2" borderId="2"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3" fillId="2" borderId="0" xfId="0" applyFont="1" applyFill="1" applyAlignment="1">
      <alignment horizontal="left"/>
    </xf>
    <xf numFmtId="0" fontId="3" fillId="2" borderId="15" xfId="0" applyFont="1" applyFill="1" applyBorder="1" applyAlignment="1">
      <alignment horizontal="left"/>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19" xfId="0" applyFont="1" applyBorder="1" applyAlignment="1">
      <alignment horizontal="left" vertical="top" wrapText="1"/>
    </xf>
    <xf numFmtId="0" fontId="14" fillId="0" borderId="18" xfId="0" applyFont="1" applyBorder="1" applyAlignment="1">
      <alignment horizontal="center" vertical="top" wrapText="1"/>
    </xf>
    <xf numFmtId="0" fontId="14" fillId="0" borderId="19" xfId="0" applyFont="1" applyBorder="1" applyAlignment="1">
      <alignment horizontal="center" vertical="top" wrapText="1"/>
    </xf>
    <xf numFmtId="0" fontId="14" fillId="0" borderId="20" xfId="0" applyFont="1" applyBorder="1" applyAlignment="1">
      <alignment horizontal="center" vertical="top" wrapText="1"/>
    </xf>
    <xf numFmtId="0" fontId="11" fillId="0" borderId="48" xfId="0" applyFont="1" applyBorder="1" applyAlignment="1">
      <alignment horizontal="left" vertical="top" wrapText="1"/>
    </xf>
    <xf numFmtId="0" fontId="10" fillId="0" borderId="18" xfId="0" applyFont="1" applyBorder="1" applyAlignment="1">
      <alignment horizontal="left" vertical="top" wrapText="1"/>
    </xf>
    <xf numFmtId="0" fontId="10" fillId="0" borderId="20" xfId="0" applyFont="1" applyBorder="1" applyAlignment="1">
      <alignment horizontal="left" vertical="top" wrapText="1"/>
    </xf>
    <xf numFmtId="0" fontId="12" fillId="0" borderId="18" xfId="0" applyFont="1" applyBorder="1" applyAlignment="1">
      <alignment horizontal="center" vertical="top" wrapText="1"/>
    </xf>
    <xf numFmtId="0" fontId="12" fillId="0" borderId="20" xfId="0" applyFont="1" applyBorder="1" applyAlignment="1">
      <alignment horizontal="center" vertical="top" wrapText="1"/>
    </xf>
    <xf numFmtId="0" fontId="12" fillId="0" borderId="19" xfId="0" applyFont="1" applyBorder="1" applyAlignment="1">
      <alignment horizontal="center" vertical="top" wrapText="1"/>
    </xf>
    <xf numFmtId="0" fontId="12" fillId="0" borderId="22" xfId="0" applyFont="1" applyBorder="1" applyAlignment="1">
      <alignment horizontal="center" vertical="top" wrapText="1"/>
    </xf>
    <xf numFmtId="0" fontId="12" fillId="0" borderId="21" xfId="0" applyFont="1" applyBorder="1" applyAlignment="1">
      <alignment horizontal="center" vertical="top" wrapText="1"/>
    </xf>
    <xf numFmtId="0" fontId="12" fillId="0" borderId="42" xfId="0" applyFont="1" applyBorder="1" applyAlignment="1">
      <alignment horizontal="center" vertical="top" wrapText="1"/>
    </xf>
    <xf numFmtId="0" fontId="12" fillId="0" borderId="25" xfId="0" applyFont="1" applyBorder="1" applyAlignment="1">
      <alignment horizontal="center" vertical="top" wrapText="1"/>
    </xf>
    <xf numFmtId="0" fontId="12" fillId="0" borderId="0" xfId="0" applyFont="1" applyAlignment="1">
      <alignment horizontal="center" vertical="top" wrapText="1"/>
    </xf>
    <xf numFmtId="0" fontId="12" fillId="0" borderId="44" xfId="0" applyFont="1" applyBorder="1" applyAlignment="1">
      <alignment horizontal="center" vertical="top" wrapText="1"/>
    </xf>
    <xf numFmtId="0" fontId="12" fillId="0" borderId="28" xfId="0" applyFont="1" applyBorder="1" applyAlignment="1">
      <alignment horizontal="center" vertical="top" wrapText="1"/>
    </xf>
    <xf numFmtId="0" fontId="12" fillId="0" borderId="16" xfId="0" applyFont="1" applyBorder="1" applyAlignment="1">
      <alignment horizontal="center" vertical="top" wrapText="1"/>
    </xf>
    <xf numFmtId="0" fontId="12" fillId="0" borderId="46" xfId="0" applyFont="1" applyBorder="1" applyAlignment="1">
      <alignment horizontal="center" vertical="top" wrapText="1"/>
    </xf>
    <xf numFmtId="0" fontId="12" fillId="0" borderId="19" xfId="0" applyFont="1" applyBorder="1" applyAlignment="1">
      <alignment horizontal="left" vertical="top" wrapText="1"/>
    </xf>
    <xf numFmtId="0" fontId="12" fillId="0" borderId="23" xfId="0" applyFont="1" applyBorder="1" applyAlignment="1">
      <alignment horizontal="center" vertical="top" wrapText="1"/>
    </xf>
    <xf numFmtId="0" fontId="12" fillId="0" borderId="29" xfId="0" applyFont="1" applyBorder="1" applyAlignment="1">
      <alignment horizontal="center" vertical="top" wrapText="1"/>
    </xf>
    <xf numFmtId="0" fontId="12" fillId="0" borderId="24" xfId="0" applyFont="1" applyBorder="1" applyAlignment="1">
      <alignment horizontal="left" vertical="top" wrapText="1"/>
    </xf>
    <xf numFmtId="0" fontId="12" fillId="0" borderId="30" xfId="0" applyFont="1" applyBorder="1" applyAlignment="1">
      <alignment horizontal="left" vertical="top" wrapText="1"/>
    </xf>
    <xf numFmtId="0" fontId="11" fillId="0" borderId="24" xfId="0" applyFont="1" applyBorder="1" applyAlignment="1">
      <alignment horizontal="center" vertical="top" wrapText="1"/>
    </xf>
    <xf numFmtId="0" fontId="11" fillId="0" borderId="30" xfId="0" applyFont="1" applyBorder="1" applyAlignment="1">
      <alignment horizontal="center" vertical="top" wrapText="1"/>
    </xf>
    <xf numFmtId="0" fontId="11" fillId="0" borderId="23" xfId="0" applyFont="1" applyBorder="1" applyAlignment="1">
      <alignment horizontal="center" vertical="top" wrapText="1"/>
    </xf>
    <xf numFmtId="0" fontId="11" fillId="0" borderId="28" xfId="0" applyFont="1" applyBorder="1" applyAlignment="1">
      <alignment horizontal="center" vertical="top" wrapText="1"/>
    </xf>
    <xf numFmtId="0" fontId="11" fillId="0" borderId="29" xfId="0" applyFont="1" applyBorder="1" applyAlignment="1">
      <alignment horizontal="center" vertical="top" wrapText="1"/>
    </xf>
    <xf numFmtId="0" fontId="12" fillId="0" borderId="26" xfId="0" applyFont="1" applyBorder="1" applyAlignment="1">
      <alignment horizontal="center" vertical="top" wrapText="1"/>
    </xf>
    <xf numFmtId="0" fontId="11" fillId="0" borderId="22" xfId="0" applyFont="1" applyBorder="1" applyAlignment="1">
      <alignment horizontal="center" vertical="top"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2" fillId="0" borderId="24" xfId="0" applyFont="1" applyBorder="1" applyAlignment="1">
      <alignment horizontal="center" vertical="top" wrapText="1"/>
    </xf>
    <xf numFmtId="0" fontId="11" fillId="0" borderId="27" xfId="0" applyFont="1" applyBorder="1" applyAlignment="1">
      <alignment horizontal="center" vertical="top" wrapText="1"/>
    </xf>
    <xf numFmtId="0" fontId="11" fillId="0" borderId="18" xfId="0" applyFont="1" applyBorder="1" applyAlignment="1">
      <alignment horizontal="center" vertical="top" wrapText="1"/>
    </xf>
    <xf numFmtId="0" fontId="11" fillId="0" borderId="19" xfId="0" applyFont="1" applyBorder="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0" xfId="0" applyFont="1" applyAlignment="1">
      <alignment horizontal="center" vertical="top" wrapText="1"/>
    </xf>
    <xf numFmtId="0" fontId="11" fillId="0" borderId="16" xfId="0" applyFont="1" applyBorder="1" applyAlignment="1">
      <alignment horizontal="center" vertical="top" wrapText="1"/>
    </xf>
    <xf numFmtId="0" fontId="11" fillId="0" borderId="78" xfId="0" applyFont="1" applyBorder="1" applyAlignment="1">
      <alignment horizontal="left" vertical="top" wrapText="1"/>
    </xf>
    <xf numFmtId="0" fontId="11" fillId="0" borderId="43" xfId="0" applyFont="1" applyBorder="1" applyAlignment="1">
      <alignment horizontal="left" vertical="top" wrapText="1"/>
    </xf>
    <xf numFmtId="0" fontId="14" fillId="0" borderId="22" xfId="0" applyFont="1" applyBorder="1" applyAlignment="1">
      <alignment horizontal="center" vertical="top" wrapText="1"/>
    </xf>
    <xf numFmtId="0" fontId="14" fillId="0" borderId="23" xfId="0" applyFont="1" applyBorder="1" applyAlignment="1">
      <alignment horizontal="center" vertical="top" wrapText="1"/>
    </xf>
    <xf numFmtId="0" fontId="14" fillId="0" borderId="25" xfId="0" applyFont="1" applyBorder="1" applyAlignment="1">
      <alignment horizontal="center" vertical="top" wrapText="1"/>
    </xf>
    <xf numFmtId="0" fontId="14" fillId="0" borderId="26" xfId="0" applyFont="1" applyBorder="1" applyAlignment="1">
      <alignment horizontal="center" vertical="top" wrapText="1"/>
    </xf>
    <xf numFmtId="0" fontId="14" fillId="0" borderId="28" xfId="0" applyFont="1" applyBorder="1" applyAlignment="1">
      <alignment horizontal="center" vertical="top" wrapText="1"/>
    </xf>
    <xf numFmtId="0" fontId="14" fillId="0" borderId="29" xfId="0" applyFont="1" applyBorder="1" applyAlignment="1">
      <alignment horizontal="center" vertical="top" wrapText="1"/>
    </xf>
  </cellXfs>
  <cellStyles count="107">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06" builtinId="3"/>
    <cellStyle name="Explanatory Text" xfId="37"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10" xfId="102"/>
    <cellStyle name="Normal 2 10" xfId="17"/>
    <cellStyle name="Normal 2 11" xfId="63"/>
    <cellStyle name="Normal 2 12" xfId="65"/>
    <cellStyle name="Normal 2 13" xfId="68"/>
    <cellStyle name="Normal 2 14" xfId="71"/>
    <cellStyle name="Normal 2 15" xfId="72"/>
    <cellStyle name="Normal 2 16" xfId="75"/>
    <cellStyle name="Normal 2 17" xfId="77"/>
    <cellStyle name="Normal 2 18" xfId="80"/>
    <cellStyle name="Normal 2 19" xfId="82"/>
    <cellStyle name="Normal 2 2" xfId="1"/>
    <cellStyle name="Normal 2 2 10" xfId="67"/>
    <cellStyle name="Normal 2 2 11" xfId="69"/>
    <cellStyle name="Normal 2 2 12" xfId="70"/>
    <cellStyle name="Normal 2 2 13" xfId="73"/>
    <cellStyle name="Normal 2 2 14" xfId="74"/>
    <cellStyle name="Normal 2 2 15" xfId="78"/>
    <cellStyle name="Normal 2 2 16" xfId="81"/>
    <cellStyle name="Normal 2 2 17" xfId="84"/>
    <cellStyle name="Normal 2 2 18" xfId="87"/>
    <cellStyle name="Normal 2 2 19" xfId="90"/>
    <cellStyle name="Normal 2 2 2" xfId="2"/>
    <cellStyle name="Normal 2 2 20" xfId="93"/>
    <cellStyle name="Normal 2 2 21" xfId="96"/>
    <cellStyle name="Normal 2 2 22" xfId="100"/>
    <cellStyle name="Normal 2 2 23" xfId="104"/>
    <cellStyle name="Normal 2 2 3" xfId="6"/>
    <cellStyle name="Normal 2 2 4" xfId="8"/>
    <cellStyle name="Normal 2 2 5" xfId="10"/>
    <cellStyle name="Normal 2 2 6" xfId="13"/>
    <cellStyle name="Normal 2 2 7" xfId="16"/>
    <cellStyle name="Normal 2 2 8" xfId="20"/>
    <cellStyle name="Normal 2 2 9" xfId="64"/>
    <cellStyle name="Normal 2 20" xfId="85"/>
    <cellStyle name="Normal 2 21" xfId="88"/>
    <cellStyle name="Normal 2 22" xfId="91"/>
    <cellStyle name="Normal 2 23" xfId="94"/>
    <cellStyle name="Normal 2 24" xfId="97"/>
    <cellStyle name="Normal 2 25" xfId="101"/>
    <cellStyle name="Normal 2 3" xfId="3"/>
    <cellStyle name="Normal 2 4" xfId="4"/>
    <cellStyle name="Normal 2 5" xfId="5"/>
    <cellStyle name="Normal 2 6" xfId="7"/>
    <cellStyle name="Normal 2 7" xfId="9"/>
    <cellStyle name="Normal 2 8" xfId="11"/>
    <cellStyle name="Normal 2 9" xfId="14"/>
    <cellStyle name="Normal 3" xfId="66"/>
    <cellStyle name="Normal 3 10" xfId="95"/>
    <cellStyle name="Normal 3 11" xfId="99"/>
    <cellStyle name="Normal 3 12" xfId="103"/>
    <cellStyle name="Normal 3 13" xfId="105"/>
    <cellStyle name="Normal 3 2" xfId="12"/>
    <cellStyle name="Normal 3 3" xfId="15"/>
    <cellStyle name="Normal 3 4" xfId="18"/>
    <cellStyle name="Normal 3 5" xfId="21"/>
    <cellStyle name="Normal 3 6" xfId="83"/>
    <cellStyle name="Normal 3 7" xfId="86"/>
    <cellStyle name="Normal 3 8" xfId="89"/>
    <cellStyle name="Normal 3 9" xfId="92"/>
    <cellStyle name="Normal 4 2" xfId="19"/>
    <cellStyle name="Normal 4 3" xfId="79"/>
    <cellStyle name="Normal 5 2" xfId="22"/>
    <cellStyle name="Normal 9" xfId="98"/>
    <cellStyle name="Note 2" xfId="76"/>
    <cellStyle name="Output" xfId="32" builtinId="21" customBuiltin="1"/>
    <cellStyle name="Title" xfId="23" builtinId="15" customBuiltin="1"/>
    <cellStyle name="Total" xfId="38" builtinId="25" customBuiltin="1"/>
    <cellStyle name="Warning Text" xfId="3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U17"/>
  <sheetViews>
    <sheetView tabSelected="1" view="pageBreakPreview" zoomScaleSheetLayoutView="100" workbookViewId="0">
      <selection activeCell="A3" sqref="A3:U3"/>
    </sheetView>
  </sheetViews>
  <sheetFormatPr defaultRowHeight="12.75"/>
  <cols>
    <col min="13" max="14" width="8" customWidth="1"/>
    <col min="15" max="15" width="6.85546875" customWidth="1"/>
    <col min="16" max="16" width="8.42578125" customWidth="1"/>
    <col min="17" max="17" width="7.42578125" customWidth="1"/>
    <col min="19" max="19" width="7" customWidth="1"/>
    <col min="20" max="20" width="8.42578125" customWidth="1"/>
    <col min="21" max="21" width="8.28515625" customWidth="1"/>
  </cols>
  <sheetData>
    <row r="1" spans="1:21" ht="15.75">
      <c r="A1" s="315"/>
      <c r="B1" s="316"/>
      <c r="C1" s="316"/>
      <c r="D1" s="316"/>
      <c r="E1" s="316"/>
      <c r="F1" s="316"/>
      <c r="G1" s="316"/>
      <c r="H1" s="316"/>
      <c r="I1" s="316"/>
      <c r="J1" s="316"/>
      <c r="K1" s="316"/>
      <c r="L1" s="316"/>
      <c r="M1" s="316"/>
      <c r="N1" s="316"/>
      <c r="O1" s="316"/>
      <c r="P1" s="316"/>
      <c r="Q1" s="316"/>
      <c r="R1" s="316"/>
      <c r="S1" s="316"/>
      <c r="T1" s="316"/>
      <c r="U1" s="317"/>
    </row>
    <row r="2" spans="1:21" ht="15">
      <c r="A2" s="302" t="s">
        <v>259</v>
      </c>
      <c r="B2" s="303"/>
      <c r="C2" s="303"/>
      <c r="D2" s="303"/>
      <c r="E2" s="303"/>
      <c r="F2" s="303"/>
      <c r="G2" s="303"/>
      <c r="H2" s="303"/>
      <c r="I2" s="303"/>
      <c r="J2" s="303"/>
      <c r="K2" s="303"/>
      <c r="L2" s="303"/>
      <c r="M2" s="303"/>
      <c r="N2" s="303"/>
      <c r="O2" s="303"/>
      <c r="P2" s="303"/>
      <c r="Q2" s="303"/>
      <c r="R2" s="303"/>
      <c r="S2" s="303"/>
      <c r="T2" s="303"/>
      <c r="U2" s="304"/>
    </row>
    <row r="3" spans="1:21" ht="15.75">
      <c r="A3" s="302" t="s">
        <v>260</v>
      </c>
      <c r="B3" s="303"/>
      <c r="C3" s="303"/>
      <c r="D3" s="303"/>
      <c r="E3" s="303"/>
      <c r="F3" s="303"/>
      <c r="G3" s="303"/>
      <c r="H3" s="303"/>
      <c r="I3" s="303"/>
      <c r="J3" s="303"/>
      <c r="K3" s="303"/>
      <c r="L3" s="303"/>
      <c r="M3" s="303"/>
      <c r="N3" s="303"/>
      <c r="O3" s="303"/>
      <c r="P3" s="303"/>
      <c r="Q3" s="303"/>
      <c r="R3" s="303"/>
      <c r="S3" s="303"/>
      <c r="T3" s="303"/>
      <c r="U3" s="304"/>
    </row>
    <row r="4" spans="1:21" ht="16.5" customHeight="1">
      <c r="A4" s="302" t="s">
        <v>194</v>
      </c>
      <c r="B4" s="303"/>
      <c r="C4" s="303"/>
      <c r="D4" s="303"/>
      <c r="E4" s="303"/>
      <c r="F4" s="303"/>
      <c r="G4" s="303"/>
      <c r="H4" s="303"/>
      <c r="I4" s="303"/>
      <c r="J4" s="303"/>
      <c r="K4" s="303"/>
      <c r="L4" s="303"/>
      <c r="M4" s="303"/>
      <c r="N4" s="303"/>
      <c r="O4" s="303"/>
      <c r="P4" s="303"/>
      <c r="Q4" s="303"/>
      <c r="R4" s="303"/>
      <c r="S4" s="303"/>
      <c r="T4" s="303"/>
      <c r="U4" s="304"/>
    </row>
    <row r="5" spans="1:21" ht="16.5" customHeight="1">
      <c r="A5" s="302" t="s">
        <v>268</v>
      </c>
      <c r="B5" s="303"/>
      <c r="C5" s="303"/>
      <c r="D5" s="303"/>
      <c r="E5" s="303"/>
      <c r="F5" s="303"/>
      <c r="G5" s="303"/>
      <c r="H5" s="303"/>
      <c r="I5" s="303"/>
      <c r="J5" s="303"/>
      <c r="K5" s="303"/>
      <c r="L5" s="303"/>
      <c r="M5" s="303"/>
      <c r="N5" s="303"/>
      <c r="O5" s="303"/>
      <c r="P5" s="303"/>
      <c r="Q5" s="303"/>
      <c r="R5" s="303"/>
      <c r="S5" s="303"/>
      <c r="T5" s="303"/>
      <c r="U5" s="304"/>
    </row>
    <row r="6" spans="1:21" ht="18" customHeight="1">
      <c r="A6" s="302" t="s">
        <v>249</v>
      </c>
      <c r="B6" s="303"/>
      <c r="C6" s="303"/>
      <c r="D6" s="303"/>
      <c r="E6" s="303"/>
      <c r="F6" s="303"/>
      <c r="G6" s="303"/>
      <c r="H6" s="303"/>
      <c r="I6" s="303"/>
      <c r="J6" s="303"/>
      <c r="K6" s="303"/>
      <c r="L6" s="303"/>
      <c r="M6" s="303"/>
      <c r="N6" s="303"/>
      <c r="O6" s="303"/>
      <c r="P6" s="303"/>
      <c r="Q6" s="303"/>
      <c r="R6" s="303"/>
      <c r="S6" s="303"/>
      <c r="T6" s="303"/>
      <c r="U6" s="304"/>
    </row>
    <row r="7" spans="1:21" ht="15">
      <c r="A7" s="305"/>
      <c r="B7" s="306"/>
      <c r="C7" s="306"/>
      <c r="D7" s="306"/>
      <c r="E7" s="306"/>
      <c r="F7" s="306"/>
      <c r="G7" s="306"/>
      <c r="H7" s="306"/>
      <c r="I7" s="306"/>
      <c r="J7" s="306"/>
      <c r="K7" s="306"/>
      <c r="L7" s="306"/>
      <c r="M7" s="306"/>
      <c r="N7" s="306"/>
      <c r="O7" s="306"/>
      <c r="P7" s="306"/>
      <c r="Q7" s="306"/>
      <c r="R7" s="306"/>
      <c r="S7" s="306"/>
      <c r="T7" s="306"/>
      <c r="U7" s="307"/>
    </row>
    <row r="8" spans="1:21" ht="15.75">
      <c r="A8" s="308" t="s">
        <v>142</v>
      </c>
      <c r="B8" s="309"/>
      <c r="C8" s="309"/>
      <c r="D8" s="309"/>
      <c r="E8" s="309"/>
      <c r="F8" s="309"/>
      <c r="G8" s="309"/>
      <c r="H8" s="309"/>
      <c r="I8" s="309"/>
      <c r="J8" s="309"/>
      <c r="K8" s="309"/>
      <c r="L8" s="309"/>
      <c r="M8" s="309"/>
      <c r="N8" s="309"/>
      <c r="O8" s="309"/>
      <c r="P8" s="309"/>
      <c r="Q8" s="309"/>
      <c r="R8" s="309"/>
      <c r="S8" s="309"/>
      <c r="T8" s="309"/>
      <c r="U8" s="310"/>
    </row>
    <row r="9" spans="1:21" ht="15.75">
      <c r="A9" s="63"/>
      <c r="B9" s="311" t="s">
        <v>143</v>
      </c>
      <c r="C9" s="312"/>
      <c r="D9" s="312"/>
      <c r="E9" s="312"/>
      <c r="F9" s="312"/>
      <c r="G9" s="312"/>
      <c r="H9" s="312"/>
      <c r="I9" s="312"/>
      <c r="J9" s="312"/>
      <c r="K9" s="312"/>
      <c r="L9" s="312"/>
      <c r="M9" s="312"/>
      <c r="N9" s="312"/>
      <c r="O9" s="312"/>
      <c r="P9" s="312"/>
      <c r="Q9" s="313"/>
      <c r="R9" s="311" t="s">
        <v>214</v>
      </c>
      <c r="S9" s="313"/>
      <c r="T9" s="311" t="s">
        <v>215</v>
      </c>
      <c r="U9" s="314"/>
    </row>
    <row r="10" spans="1:21" ht="15">
      <c r="A10" s="64">
        <v>1</v>
      </c>
      <c r="B10" s="290" t="s">
        <v>144</v>
      </c>
      <c r="C10" s="291"/>
      <c r="D10" s="291"/>
      <c r="E10" s="291"/>
      <c r="F10" s="291"/>
      <c r="G10" s="291"/>
      <c r="H10" s="291"/>
      <c r="I10" s="291"/>
      <c r="J10" s="291"/>
      <c r="K10" s="291"/>
      <c r="L10" s="291"/>
      <c r="M10" s="291"/>
      <c r="N10" s="291"/>
      <c r="O10" s="291"/>
      <c r="P10" s="291"/>
      <c r="Q10" s="292"/>
      <c r="R10" s="293" t="s">
        <v>196</v>
      </c>
      <c r="S10" s="294"/>
      <c r="T10" s="293" t="s">
        <v>195</v>
      </c>
      <c r="U10" s="295"/>
    </row>
    <row r="11" spans="1:21" ht="15">
      <c r="A11" s="64">
        <v>2</v>
      </c>
      <c r="B11" s="290" t="s">
        <v>145</v>
      </c>
      <c r="C11" s="291"/>
      <c r="D11" s="291"/>
      <c r="E11" s="291"/>
      <c r="F11" s="291"/>
      <c r="G11" s="291"/>
      <c r="H11" s="291"/>
      <c r="I11" s="291"/>
      <c r="J11" s="291"/>
      <c r="K11" s="291"/>
      <c r="L11" s="291"/>
      <c r="M11" s="291"/>
      <c r="N11" s="291"/>
      <c r="O11" s="291"/>
      <c r="P11" s="291"/>
      <c r="Q11" s="292"/>
      <c r="R11" s="293" t="s">
        <v>196</v>
      </c>
      <c r="S11" s="294"/>
      <c r="T11" s="293" t="s">
        <v>195</v>
      </c>
      <c r="U11" s="295"/>
    </row>
    <row r="12" spans="1:21" ht="15">
      <c r="A12" s="64">
        <v>3</v>
      </c>
      <c r="B12" s="290" t="s">
        <v>146</v>
      </c>
      <c r="C12" s="291"/>
      <c r="D12" s="291"/>
      <c r="E12" s="291"/>
      <c r="F12" s="291"/>
      <c r="G12" s="291"/>
      <c r="H12" s="291"/>
      <c r="I12" s="291"/>
      <c r="J12" s="291"/>
      <c r="K12" s="291"/>
      <c r="L12" s="291"/>
      <c r="M12" s="291"/>
      <c r="N12" s="291"/>
      <c r="O12" s="291"/>
      <c r="P12" s="291"/>
      <c r="Q12" s="292"/>
      <c r="R12" s="293" t="s">
        <v>196</v>
      </c>
      <c r="S12" s="294"/>
      <c r="T12" s="293" t="s">
        <v>195</v>
      </c>
      <c r="U12" s="295"/>
    </row>
    <row r="13" spans="1:21" ht="15">
      <c r="A13" s="64">
        <v>4</v>
      </c>
      <c r="B13" s="290" t="s">
        <v>147</v>
      </c>
      <c r="C13" s="291"/>
      <c r="D13" s="291"/>
      <c r="E13" s="291"/>
      <c r="F13" s="291"/>
      <c r="G13" s="291"/>
      <c r="H13" s="291"/>
      <c r="I13" s="291"/>
      <c r="J13" s="291"/>
      <c r="K13" s="291"/>
      <c r="L13" s="291"/>
      <c r="M13" s="291"/>
      <c r="N13" s="291"/>
      <c r="O13" s="291"/>
      <c r="P13" s="291"/>
      <c r="Q13" s="292"/>
      <c r="R13" s="293" t="s">
        <v>196</v>
      </c>
      <c r="S13" s="294"/>
      <c r="T13" s="293" t="s">
        <v>195</v>
      </c>
      <c r="U13" s="295"/>
    </row>
    <row r="14" spans="1:21" ht="15">
      <c r="A14" s="64">
        <v>5</v>
      </c>
      <c r="B14" s="290" t="s">
        <v>148</v>
      </c>
      <c r="C14" s="291"/>
      <c r="D14" s="291"/>
      <c r="E14" s="291"/>
      <c r="F14" s="291"/>
      <c r="G14" s="291"/>
      <c r="H14" s="291"/>
      <c r="I14" s="291"/>
      <c r="J14" s="291"/>
      <c r="K14" s="291"/>
      <c r="L14" s="291"/>
      <c r="M14" s="291"/>
      <c r="N14" s="291"/>
      <c r="O14" s="291"/>
      <c r="P14" s="291"/>
      <c r="Q14" s="292"/>
      <c r="R14" s="293" t="s">
        <v>196</v>
      </c>
      <c r="S14" s="294"/>
      <c r="T14" s="293" t="s">
        <v>195</v>
      </c>
      <c r="U14" s="295"/>
    </row>
    <row r="15" spans="1:21">
      <c r="A15" s="296"/>
      <c r="B15" s="297"/>
      <c r="C15" s="297"/>
      <c r="D15" s="297"/>
      <c r="E15" s="297"/>
      <c r="F15" s="297"/>
      <c r="G15" s="297"/>
      <c r="H15" s="297"/>
      <c r="I15" s="297"/>
      <c r="J15" s="297"/>
      <c r="K15" s="297"/>
      <c r="L15" s="297"/>
      <c r="M15" s="297"/>
      <c r="N15" s="297"/>
      <c r="O15" s="297"/>
      <c r="P15" s="297"/>
      <c r="Q15" s="297"/>
      <c r="R15" s="297"/>
      <c r="S15" s="297"/>
      <c r="T15" s="297"/>
      <c r="U15" s="298"/>
    </row>
    <row r="16" spans="1:21" ht="48.75" customHeight="1">
      <c r="A16" s="299" t="s">
        <v>216</v>
      </c>
      <c r="B16" s="300"/>
      <c r="C16" s="300"/>
      <c r="D16" s="300"/>
      <c r="E16" s="300"/>
      <c r="F16" s="300"/>
      <c r="G16" s="300"/>
      <c r="H16" s="300"/>
      <c r="I16" s="300"/>
      <c r="J16" s="300"/>
      <c r="K16" s="300"/>
      <c r="L16" s="300"/>
      <c r="M16" s="300"/>
      <c r="N16" s="300"/>
      <c r="O16" s="300"/>
      <c r="P16" s="300"/>
      <c r="Q16" s="300"/>
      <c r="R16" s="300"/>
      <c r="S16" s="300"/>
      <c r="T16" s="300"/>
      <c r="U16" s="301"/>
    </row>
    <row r="17" spans="1:21">
      <c r="A17" s="21"/>
      <c r="B17" s="21"/>
      <c r="C17" s="21"/>
      <c r="D17" s="21"/>
      <c r="E17" s="21"/>
      <c r="F17" s="21"/>
      <c r="G17" s="21"/>
      <c r="H17" s="21"/>
      <c r="I17" s="21"/>
      <c r="J17" s="21"/>
      <c r="K17" s="21"/>
      <c r="L17" s="21"/>
      <c r="M17" s="21"/>
      <c r="N17" s="21"/>
      <c r="O17" s="21"/>
      <c r="P17" s="21"/>
      <c r="Q17" s="21"/>
      <c r="R17" s="21"/>
      <c r="S17" s="21"/>
      <c r="T17" s="21"/>
      <c r="U17" s="21"/>
    </row>
  </sheetData>
  <mergeCells count="28">
    <mergeCell ref="A5:U5"/>
    <mergeCell ref="A1:U1"/>
    <mergeCell ref="A2:U2"/>
    <mergeCell ref="A3:U3"/>
    <mergeCell ref="A4:U4"/>
    <mergeCell ref="A6:U6"/>
    <mergeCell ref="A7:U7"/>
    <mergeCell ref="A8:U8"/>
    <mergeCell ref="B9:Q9"/>
    <mergeCell ref="R9:S9"/>
    <mergeCell ref="T9:U9"/>
    <mergeCell ref="B10:Q10"/>
    <mergeCell ref="R10:S10"/>
    <mergeCell ref="T10:U10"/>
    <mergeCell ref="B11:Q11"/>
    <mergeCell ref="R11:S11"/>
    <mergeCell ref="T11:U11"/>
    <mergeCell ref="B12:Q12"/>
    <mergeCell ref="R12:S12"/>
    <mergeCell ref="T12:U12"/>
    <mergeCell ref="B13:Q13"/>
    <mergeCell ref="R13:S13"/>
    <mergeCell ref="T13:U13"/>
    <mergeCell ref="B14:Q14"/>
    <mergeCell ref="R14:S14"/>
    <mergeCell ref="T14:U14"/>
    <mergeCell ref="A15:U15"/>
    <mergeCell ref="A16:U16"/>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dimension ref="A1:AL21"/>
  <sheetViews>
    <sheetView view="pageBreakPreview" zoomScaleSheetLayoutView="100" workbookViewId="0">
      <selection activeCell="A14" sqref="A14"/>
    </sheetView>
  </sheetViews>
  <sheetFormatPr defaultRowHeight="12.75"/>
  <cols>
    <col min="1" max="1" width="8.42578125" customWidth="1"/>
    <col min="3" max="3" width="7.5703125" customWidth="1"/>
    <col min="4" max="4" width="6.28515625" customWidth="1"/>
    <col min="5" max="5" width="6.140625" customWidth="1"/>
    <col min="6" max="6" width="4.140625" customWidth="1"/>
    <col min="7" max="7" width="5.5703125" customWidth="1"/>
    <col min="8" max="8" width="2.85546875" customWidth="1"/>
    <col min="9" max="9" width="6.42578125" customWidth="1"/>
    <col min="10" max="10" width="3.42578125" customWidth="1"/>
    <col min="11" max="11" width="7.28515625" customWidth="1"/>
    <col min="12" max="12" width="2.5703125" customWidth="1"/>
    <col min="14" max="14" width="3.28515625" customWidth="1"/>
    <col min="15" max="15" width="10" bestFit="1" customWidth="1"/>
    <col min="17" max="17" width="0.7109375" customWidth="1"/>
    <col min="19" max="19" width="1" customWidth="1"/>
    <col min="20" max="20" width="7.140625" customWidth="1"/>
    <col min="21" max="21" width="2.7109375" customWidth="1"/>
    <col min="22" max="23" width="5.28515625" customWidth="1"/>
    <col min="24" max="24" width="9.140625" hidden="1" customWidth="1"/>
    <col min="25" max="25" width="5" customWidth="1"/>
    <col min="26" max="26" width="4.28515625" customWidth="1"/>
    <col min="27" max="27" width="2.85546875" customWidth="1"/>
    <col min="28" max="28" width="9.140625" hidden="1" customWidth="1"/>
    <col min="29" max="29" width="4.5703125" customWidth="1"/>
    <col min="30" max="31" width="5.42578125" customWidth="1"/>
    <col min="32" max="32" width="2.140625" customWidth="1"/>
    <col min="33" max="33" width="6.42578125" customWidth="1"/>
    <col min="34" max="34" width="4.7109375" customWidth="1"/>
    <col min="35" max="35" width="2.28515625" customWidth="1"/>
    <col min="36" max="36" width="5.85546875" customWidth="1"/>
    <col min="37" max="37" width="5.28515625" customWidth="1"/>
    <col min="38" max="38" width="9.140625" hidden="1" customWidth="1"/>
  </cols>
  <sheetData>
    <row r="1" spans="1:38" s="22" customFormat="1" ht="15">
      <c r="A1" s="349" t="s">
        <v>149</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1"/>
    </row>
    <row r="2" spans="1:38" s="22" customFormat="1" ht="30" customHeight="1">
      <c r="A2" s="65" t="s">
        <v>150</v>
      </c>
      <c r="B2" s="352" t="s">
        <v>197</v>
      </c>
      <c r="C2" s="353"/>
      <c r="D2" s="358" t="s">
        <v>151</v>
      </c>
      <c r="E2" s="361" t="s">
        <v>152</v>
      </c>
      <c r="F2" s="362"/>
      <c r="G2" s="361" t="s">
        <v>153</v>
      </c>
      <c r="H2" s="362"/>
      <c r="I2" s="361" t="s">
        <v>154</v>
      </c>
      <c r="J2" s="362"/>
      <c r="K2" s="352" t="s">
        <v>198</v>
      </c>
      <c r="L2" s="353"/>
      <c r="M2" s="361" t="s">
        <v>156</v>
      </c>
      <c r="N2" s="353"/>
      <c r="O2" s="361" t="s">
        <v>157</v>
      </c>
      <c r="P2" s="367"/>
      <c r="Q2" s="367"/>
      <c r="R2" s="367"/>
      <c r="S2" s="367"/>
      <c r="T2" s="367"/>
      <c r="U2" s="368"/>
      <c r="V2" s="361" t="s">
        <v>158</v>
      </c>
      <c r="W2" s="376"/>
      <c r="X2" s="362"/>
      <c r="Y2" s="361" t="s">
        <v>159</v>
      </c>
      <c r="Z2" s="381"/>
      <c r="AA2" s="381"/>
      <c r="AB2" s="353"/>
      <c r="AC2" s="361" t="s">
        <v>251</v>
      </c>
      <c r="AD2" s="376"/>
      <c r="AE2" s="376"/>
      <c r="AF2" s="362"/>
      <c r="AG2" s="361" t="s">
        <v>160</v>
      </c>
      <c r="AH2" s="376"/>
      <c r="AI2" s="362"/>
      <c r="AJ2" s="361" t="s">
        <v>161</v>
      </c>
      <c r="AK2" s="376"/>
      <c r="AL2" s="384"/>
    </row>
    <row r="3" spans="1:38" s="22" customFormat="1" ht="15">
      <c r="A3" s="379"/>
      <c r="B3" s="354"/>
      <c r="C3" s="355"/>
      <c r="D3" s="359"/>
      <c r="E3" s="363"/>
      <c r="F3" s="364"/>
      <c r="G3" s="363"/>
      <c r="H3" s="364"/>
      <c r="I3" s="363"/>
      <c r="J3" s="364"/>
      <c r="K3" s="354"/>
      <c r="L3" s="355"/>
      <c r="M3" s="354"/>
      <c r="N3" s="355"/>
      <c r="O3" s="369"/>
      <c r="P3" s="370"/>
      <c r="Q3" s="370"/>
      <c r="R3" s="370"/>
      <c r="S3" s="370"/>
      <c r="T3" s="370"/>
      <c r="U3" s="371"/>
      <c r="V3" s="363"/>
      <c r="W3" s="377"/>
      <c r="X3" s="364"/>
      <c r="Y3" s="354"/>
      <c r="Z3" s="382"/>
      <c r="AA3" s="382"/>
      <c r="AB3" s="355"/>
      <c r="AC3" s="363"/>
      <c r="AD3" s="377"/>
      <c r="AE3" s="377"/>
      <c r="AF3" s="364"/>
      <c r="AG3" s="363"/>
      <c r="AH3" s="377"/>
      <c r="AI3" s="364"/>
      <c r="AJ3" s="363"/>
      <c r="AK3" s="377"/>
      <c r="AL3" s="385"/>
    </row>
    <row r="4" spans="1:38" s="22" customFormat="1" ht="15">
      <c r="A4" s="379"/>
      <c r="B4" s="354"/>
      <c r="C4" s="355"/>
      <c r="D4" s="359"/>
      <c r="E4" s="363"/>
      <c r="F4" s="364"/>
      <c r="G4" s="363"/>
      <c r="H4" s="364"/>
      <c r="I4" s="363"/>
      <c r="J4" s="364"/>
      <c r="K4" s="354"/>
      <c r="L4" s="355"/>
      <c r="M4" s="354"/>
      <c r="N4" s="355"/>
      <c r="O4" s="369"/>
      <c r="P4" s="370"/>
      <c r="Q4" s="370"/>
      <c r="R4" s="370"/>
      <c r="S4" s="370"/>
      <c r="T4" s="370"/>
      <c r="U4" s="371"/>
      <c r="V4" s="363"/>
      <c r="W4" s="377"/>
      <c r="X4" s="364"/>
      <c r="Y4" s="354"/>
      <c r="Z4" s="382"/>
      <c r="AA4" s="382"/>
      <c r="AB4" s="355"/>
      <c r="AC4" s="363"/>
      <c r="AD4" s="377"/>
      <c r="AE4" s="377"/>
      <c r="AF4" s="364"/>
      <c r="AG4" s="363"/>
      <c r="AH4" s="377"/>
      <c r="AI4" s="364"/>
      <c r="AJ4" s="363"/>
      <c r="AK4" s="377"/>
      <c r="AL4" s="385"/>
    </row>
    <row r="5" spans="1:38" s="22" customFormat="1" ht="15">
      <c r="A5" s="379"/>
      <c r="B5" s="354"/>
      <c r="C5" s="355"/>
      <c r="D5" s="359"/>
      <c r="E5" s="363"/>
      <c r="F5" s="364"/>
      <c r="G5" s="363"/>
      <c r="H5" s="364"/>
      <c r="I5" s="363"/>
      <c r="J5" s="364"/>
      <c r="K5" s="354"/>
      <c r="L5" s="355"/>
      <c r="M5" s="354"/>
      <c r="N5" s="355"/>
      <c r="O5" s="369"/>
      <c r="P5" s="370"/>
      <c r="Q5" s="370"/>
      <c r="R5" s="370"/>
      <c r="S5" s="370"/>
      <c r="T5" s="370"/>
      <c r="U5" s="371"/>
      <c r="V5" s="363"/>
      <c r="W5" s="377"/>
      <c r="X5" s="364"/>
      <c r="Y5" s="354"/>
      <c r="Z5" s="382"/>
      <c r="AA5" s="382"/>
      <c r="AB5" s="355"/>
      <c r="AC5" s="363"/>
      <c r="AD5" s="377"/>
      <c r="AE5" s="377"/>
      <c r="AF5" s="364"/>
      <c r="AG5" s="363"/>
      <c r="AH5" s="377"/>
      <c r="AI5" s="364"/>
      <c r="AJ5" s="363"/>
      <c r="AK5" s="377"/>
      <c r="AL5" s="385"/>
    </row>
    <row r="6" spans="1:38" s="22" customFormat="1" ht="15">
      <c r="A6" s="379"/>
      <c r="B6" s="354"/>
      <c r="C6" s="355"/>
      <c r="D6" s="359"/>
      <c r="E6" s="363"/>
      <c r="F6" s="364"/>
      <c r="G6" s="363"/>
      <c r="H6" s="364"/>
      <c r="I6" s="363"/>
      <c r="J6" s="364"/>
      <c r="K6" s="354"/>
      <c r="L6" s="355"/>
      <c r="M6" s="354"/>
      <c r="N6" s="355"/>
      <c r="O6" s="372"/>
      <c r="P6" s="373"/>
      <c r="Q6" s="373"/>
      <c r="R6" s="373"/>
      <c r="S6" s="373"/>
      <c r="T6" s="373"/>
      <c r="U6" s="374"/>
      <c r="V6" s="363"/>
      <c r="W6" s="377"/>
      <c r="X6" s="364"/>
      <c r="Y6" s="354"/>
      <c r="Z6" s="382"/>
      <c r="AA6" s="382"/>
      <c r="AB6" s="355"/>
      <c r="AC6" s="365"/>
      <c r="AD6" s="378"/>
      <c r="AE6" s="378"/>
      <c r="AF6" s="366"/>
      <c r="AG6" s="365"/>
      <c r="AH6" s="378"/>
      <c r="AI6" s="366"/>
      <c r="AJ6" s="363"/>
      <c r="AK6" s="377"/>
      <c r="AL6" s="385"/>
    </row>
    <row r="7" spans="1:38" s="22" customFormat="1" ht="15" customHeight="1">
      <c r="A7" s="379"/>
      <c r="B7" s="354"/>
      <c r="C7" s="355"/>
      <c r="D7" s="359"/>
      <c r="E7" s="363"/>
      <c r="F7" s="364"/>
      <c r="G7" s="363"/>
      <c r="H7" s="364"/>
      <c r="I7" s="363"/>
      <c r="J7" s="364"/>
      <c r="K7" s="354"/>
      <c r="L7" s="355"/>
      <c r="M7" s="354"/>
      <c r="N7" s="355"/>
      <c r="O7" s="375" t="s">
        <v>162</v>
      </c>
      <c r="P7" s="367"/>
      <c r="Q7" s="367"/>
      <c r="R7" s="367"/>
      <c r="S7" s="368"/>
      <c r="T7" s="352" t="s">
        <v>199</v>
      </c>
      <c r="U7" s="368"/>
      <c r="V7" s="363"/>
      <c r="W7" s="377"/>
      <c r="X7" s="364"/>
      <c r="Y7" s="354"/>
      <c r="Z7" s="382"/>
      <c r="AA7" s="382"/>
      <c r="AB7" s="355"/>
      <c r="AC7" s="361" t="s">
        <v>163</v>
      </c>
      <c r="AD7" s="362"/>
      <c r="AE7" s="387" t="s">
        <v>200</v>
      </c>
      <c r="AF7" s="388"/>
      <c r="AG7" s="393" t="s">
        <v>163</v>
      </c>
      <c r="AH7" s="352" t="s">
        <v>201</v>
      </c>
      <c r="AI7" s="353"/>
      <c r="AJ7" s="363"/>
      <c r="AK7" s="377"/>
      <c r="AL7" s="385"/>
    </row>
    <row r="8" spans="1:38" s="22" customFormat="1" ht="15">
      <c r="A8" s="379"/>
      <c r="B8" s="354"/>
      <c r="C8" s="355"/>
      <c r="D8" s="359"/>
      <c r="E8" s="363"/>
      <c r="F8" s="364"/>
      <c r="G8" s="363"/>
      <c r="H8" s="364"/>
      <c r="I8" s="363"/>
      <c r="J8" s="364"/>
      <c r="K8" s="354"/>
      <c r="L8" s="355"/>
      <c r="M8" s="354"/>
      <c r="N8" s="355"/>
      <c r="O8" s="369"/>
      <c r="P8" s="370"/>
      <c r="Q8" s="370"/>
      <c r="R8" s="370"/>
      <c r="S8" s="371"/>
      <c r="T8" s="369"/>
      <c r="U8" s="371"/>
      <c r="V8" s="363"/>
      <c r="W8" s="377"/>
      <c r="X8" s="364"/>
      <c r="Y8" s="354"/>
      <c r="Z8" s="382"/>
      <c r="AA8" s="382"/>
      <c r="AB8" s="355"/>
      <c r="AC8" s="363"/>
      <c r="AD8" s="364"/>
      <c r="AE8" s="389"/>
      <c r="AF8" s="390"/>
      <c r="AG8" s="394"/>
      <c r="AH8" s="354"/>
      <c r="AI8" s="355"/>
      <c r="AJ8" s="363"/>
      <c r="AK8" s="377"/>
      <c r="AL8" s="385"/>
    </row>
    <row r="9" spans="1:38" s="22" customFormat="1" ht="15">
      <c r="A9" s="379"/>
      <c r="B9" s="354"/>
      <c r="C9" s="355"/>
      <c r="D9" s="359"/>
      <c r="E9" s="363"/>
      <c r="F9" s="364"/>
      <c r="G9" s="363"/>
      <c r="H9" s="364"/>
      <c r="I9" s="363"/>
      <c r="J9" s="364"/>
      <c r="K9" s="354"/>
      <c r="L9" s="355"/>
      <c r="M9" s="354"/>
      <c r="N9" s="355"/>
      <c r="O9" s="372"/>
      <c r="P9" s="373"/>
      <c r="Q9" s="373"/>
      <c r="R9" s="373"/>
      <c r="S9" s="374"/>
      <c r="T9" s="369"/>
      <c r="U9" s="371"/>
      <c r="V9" s="363"/>
      <c r="W9" s="377"/>
      <c r="X9" s="364"/>
      <c r="Y9" s="354"/>
      <c r="Z9" s="382"/>
      <c r="AA9" s="382"/>
      <c r="AB9" s="355"/>
      <c r="AC9" s="363"/>
      <c r="AD9" s="364"/>
      <c r="AE9" s="389"/>
      <c r="AF9" s="390"/>
      <c r="AG9" s="394"/>
      <c r="AH9" s="354"/>
      <c r="AI9" s="355"/>
      <c r="AJ9" s="363"/>
      <c r="AK9" s="377"/>
      <c r="AL9" s="385"/>
    </row>
    <row r="10" spans="1:38" s="22" customFormat="1" ht="15">
      <c r="A10" s="379"/>
      <c r="B10" s="354"/>
      <c r="C10" s="355"/>
      <c r="D10" s="359"/>
      <c r="E10" s="363"/>
      <c r="F10" s="364"/>
      <c r="G10" s="363"/>
      <c r="H10" s="364"/>
      <c r="I10" s="363"/>
      <c r="J10" s="364"/>
      <c r="K10" s="354"/>
      <c r="L10" s="355"/>
      <c r="M10" s="354"/>
      <c r="N10" s="355"/>
      <c r="O10" s="358" t="s">
        <v>228</v>
      </c>
      <c r="P10" s="361" t="s">
        <v>75</v>
      </c>
      <c r="Q10" s="368"/>
      <c r="R10" s="375" t="s">
        <v>59</v>
      </c>
      <c r="S10" s="368"/>
      <c r="T10" s="369"/>
      <c r="U10" s="371"/>
      <c r="V10" s="363"/>
      <c r="W10" s="377"/>
      <c r="X10" s="364"/>
      <c r="Y10" s="354"/>
      <c r="Z10" s="382"/>
      <c r="AA10" s="382"/>
      <c r="AB10" s="355"/>
      <c r="AC10" s="363"/>
      <c r="AD10" s="364"/>
      <c r="AE10" s="389"/>
      <c r="AF10" s="390"/>
      <c r="AG10" s="394"/>
      <c r="AH10" s="354"/>
      <c r="AI10" s="355"/>
      <c r="AJ10" s="363"/>
      <c r="AK10" s="377"/>
      <c r="AL10" s="385"/>
    </row>
    <row r="11" spans="1:38" s="22" customFormat="1" ht="15">
      <c r="A11" s="379"/>
      <c r="B11" s="354"/>
      <c r="C11" s="355"/>
      <c r="D11" s="359"/>
      <c r="E11" s="363"/>
      <c r="F11" s="364"/>
      <c r="G11" s="363"/>
      <c r="H11" s="364"/>
      <c r="I11" s="363"/>
      <c r="J11" s="364"/>
      <c r="K11" s="354"/>
      <c r="L11" s="355"/>
      <c r="M11" s="354"/>
      <c r="N11" s="355"/>
      <c r="O11" s="359"/>
      <c r="P11" s="369"/>
      <c r="Q11" s="371"/>
      <c r="R11" s="369"/>
      <c r="S11" s="371"/>
      <c r="T11" s="369"/>
      <c r="U11" s="371"/>
      <c r="V11" s="363"/>
      <c r="W11" s="377"/>
      <c r="X11" s="364"/>
      <c r="Y11" s="354"/>
      <c r="Z11" s="382"/>
      <c r="AA11" s="382"/>
      <c r="AB11" s="355"/>
      <c r="AC11" s="363"/>
      <c r="AD11" s="364"/>
      <c r="AE11" s="389"/>
      <c r="AF11" s="390"/>
      <c r="AG11" s="394"/>
      <c r="AH11" s="354"/>
      <c r="AI11" s="355"/>
      <c r="AJ11" s="363"/>
      <c r="AK11" s="377"/>
      <c r="AL11" s="385"/>
    </row>
    <row r="12" spans="1:38" s="22" customFormat="1" ht="15">
      <c r="A12" s="379"/>
      <c r="B12" s="354"/>
      <c r="C12" s="355"/>
      <c r="D12" s="359"/>
      <c r="E12" s="363"/>
      <c r="F12" s="364"/>
      <c r="G12" s="363"/>
      <c r="H12" s="364"/>
      <c r="I12" s="363"/>
      <c r="J12" s="364"/>
      <c r="K12" s="354"/>
      <c r="L12" s="355"/>
      <c r="M12" s="354"/>
      <c r="N12" s="355"/>
      <c r="O12" s="359"/>
      <c r="P12" s="369"/>
      <c r="Q12" s="371"/>
      <c r="R12" s="369"/>
      <c r="S12" s="371"/>
      <c r="T12" s="369"/>
      <c r="U12" s="371"/>
      <c r="V12" s="363"/>
      <c r="W12" s="377"/>
      <c r="X12" s="364"/>
      <c r="Y12" s="354"/>
      <c r="Z12" s="382"/>
      <c r="AA12" s="382"/>
      <c r="AB12" s="355"/>
      <c r="AC12" s="363"/>
      <c r="AD12" s="364"/>
      <c r="AE12" s="389"/>
      <c r="AF12" s="390"/>
      <c r="AG12" s="394"/>
      <c r="AH12" s="354"/>
      <c r="AI12" s="355"/>
      <c r="AJ12" s="363"/>
      <c r="AK12" s="377"/>
      <c r="AL12" s="385"/>
    </row>
    <row r="13" spans="1:38" s="22" customFormat="1" ht="15">
      <c r="A13" s="380"/>
      <c r="B13" s="356"/>
      <c r="C13" s="357"/>
      <c r="D13" s="360"/>
      <c r="E13" s="365"/>
      <c r="F13" s="366"/>
      <c r="G13" s="365"/>
      <c r="H13" s="366"/>
      <c r="I13" s="365"/>
      <c r="J13" s="366"/>
      <c r="K13" s="356"/>
      <c r="L13" s="357"/>
      <c r="M13" s="356"/>
      <c r="N13" s="357"/>
      <c r="O13" s="360"/>
      <c r="P13" s="372"/>
      <c r="Q13" s="374"/>
      <c r="R13" s="372"/>
      <c r="S13" s="374"/>
      <c r="T13" s="372"/>
      <c r="U13" s="374"/>
      <c r="V13" s="365"/>
      <c r="W13" s="378"/>
      <c r="X13" s="366"/>
      <c r="Y13" s="356"/>
      <c r="Z13" s="383"/>
      <c r="AA13" s="383"/>
      <c r="AB13" s="357"/>
      <c r="AC13" s="365"/>
      <c r="AD13" s="366"/>
      <c r="AE13" s="391"/>
      <c r="AF13" s="392"/>
      <c r="AG13" s="395"/>
      <c r="AH13" s="356"/>
      <c r="AI13" s="357"/>
      <c r="AJ13" s="365"/>
      <c r="AK13" s="378"/>
      <c r="AL13" s="386"/>
    </row>
    <row r="14" spans="1:38" s="22" customFormat="1" ht="32.25" customHeight="1">
      <c r="A14" s="66" t="s">
        <v>1</v>
      </c>
      <c r="B14" s="345" t="s">
        <v>164</v>
      </c>
      <c r="C14" s="346"/>
      <c r="D14" s="41">
        <v>6</v>
      </c>
      <c r="E14" s="320">
        <v>239900</v>
      </c>
      <c r="F14" s="327"/>
      <c r="G14" s="320">
        <v>0</v>
      </c>
      <c r="H14" s="327"/>
      <c r="I14" s="320">
        <v>0</v>
      </c>
      <c r="J14" s="327"/>
      <c r="K14" s="320">
        <f>E14</f>
        <v>239900</v>
      </c>
      <c r="L14" s="327"/>
      <c r="M14" s="323">
        <f>K14/240000*100</f>
        <v>99.958333333333343</v>
      </c>
      <c r="N14" s="348"/>
      <c r="O14" s="24">
        <f>K14</f>
        <v>239900</v>
      </c>
      <c r="P14" s="320">
        <v>0</v>
      </c>
      <c r="Q14" s="326"/>
      <c r="R14" s="320">
        <f>O14+P14</f>
        <v>239900</v>
      </c>
      <c r="S14" s="326"/>
      <c r="T14" s="323">
        <f>M14</f>
        <v>99.958333333333343</v>
      </c>
      <c r="U14" s="326"/>
      <c r="V14" s="320">
        <v>0</v>
      </c>
      <c r="W14" s="325"/>
      <c r="X14" s="326"/>
      <c r="Y14" s="320">
        <v>0</v>
      </c>
      <c r="Z14" s="321"/>
      <c r="AA14" s="321"/>
      <c r="AB14" s="327"/>
      <c r="AC14" s="320">
        <v>0</v>
      </c>
      <c r="AD14" s="335"/>
      <c r="AE14" s="323">
        <f>AC14/418407867*100</f>
        <v>0</v>
      </c>
      <c r="AF14" s="348"/>
      <c r="AG14" s="39">
        <v>0</v>
      </c>
      <c r="AH14" s="321">
        <v>0</v>
      </c>
      <c r="AI14" s="327"/>
      <c r="AJ14" s="320">
        <v>0</v>
      </c>
      <c r="AK14" s="321"/>
      <c r="AL14" s="322"/>
    </row>
    <row r="15" spans="1:38" s="22" customFormat="1" ht="19.5" customHeight="1">
      <c r="A15" s="66" t="s">
        <v>165</v>
      </c>
      <c r="B15" s="345" t="s">
        <v>28</v>
      </c>
      <c r="C15" s="346"/>
      <c r="D15" s="41">
        <v>1</v>
      </c>
      <c r="E15" s="320">
        <v>100</v>
      </c>
      <c r="F15" s="327"/>
      <c r="G15" s="320">
        <v>0</v>
      </c>
      <c r="H15" s="327"/>
      <c r="I15" s="320">
        <v>0</v>
      </c>
      <c r="J15" s="327"/>
      <c r="K15" s="320">
        <f>E15</f>
        <v>100</v>
      </c>
      <c r="L15" s="327"/>
      <c r="M15" s="323">
        <f>K15/240000*100</f>
        <v>4.1666666666666671E-2</v>
      </c>
      <c r="N15" s="348"/>
      <c r="O15" s="24">
        <f>K15</f>
        <v>100</v>
      </c>
      <c r="P15" s="320">
        <v>0</v>
      </c>
      <c r="Q15" s="326"/>
      <c r="R15" s="320">
        <f>O15+P15</f>
        <v>100</v>
      </c>
      <c r="S15" s="326"/>
      <c r="T15" s="323">
        <f>M15</f>
        <v>4.1666666666666671E-2</v>
      </c>
      <c r="U15" s="326"/>
      <c r="V15" s="320">
        <v>0</v>
      </c>
      <c r="W15" s="325"/>
      <c r="X15" s="326"/>
      <c r="Y15" s="320">
        <v>0</v>
      </c>
      <c r="Z15" s="321"/>
      <c r="AA15" s="321"/>
      <c r="AB15" s="327"/>
      <c r="AC15" s="320">
        <v>0</v>
      </c>
      <c r="AD15" s="335"/>
      <c r="AE15" s="321">
        <v>0</v>
      </c>
      <c r="AF15" s="327"/>
      <c r="AG15" s="40">
        <v>0</v>
      </c>
      <c r="AH15" s="332">
        <v>0</v>
      </c>
      <c r="AI15" s="333"/>
      <c r="AJ15" s="320">
        <v>0</v>
      </c>
      <c r="AK15" s="321"/>
      <c r="AL15" s="322"/>
    </row>
    <row r="16" spans="1:38" s="22" customFormat="1" ht="30" customHeight="1">
      <c r="A16" s="66" t="s">
        <v>56</v>
      </c>
      <c r="B16" s="345" t="s">
        <v>166</v>
      </c>
      <c r="C16" s="346"/>
      <c r="D16" s="41">
        <v>0</v>
      </c>
      <c r="E16" s="320">
        <v>0</v>
      </c>
      <c r="F16" s="327"/>
      <c r="G16" s="320">
        <v>0</v>
      </c>
      <c r="H16" s="327"/>
      <c r="I16" s="320">
        <v>0</v>
      </c>
      <c r="J16" s="327"/>
      <c r="K16" s="320">
        <v>0</v>
      </c>
      <c r="L16" s="327"/>
      <c r="M16" s="320">
        <v>0</v>
      </c>
      <c r="N16" s="327"/>
      <c r="O16" s="24">
        <v>0</v>
      </c>
      <c r="P16" s="320">
        <v>0</v>
      </c>
      <c r="Q16" s="326"/>
      <c r="R16" s="320">
        <v>0</v>
      </c>
      <c r="S16" s="326"/>
      <c r="T16" s="323">
        <v>0</v>
      </c>
      <c r="U16" s="324"/>
      <c r="V16" s="320">
        <v>0</v>
      </c>
      <c r="W16" s="325"/>
      <c r="X16" s="326"/>
      <c r="Y16" s="320">
        <v>0</v>
      </c>
      <c r="Z16" s="321"/>
      <c r="AA16" s="321"/>
      <c r="AB16" s="327"/>
      <c r="AC16" s="320">
        <v>0</v>
      </c>
      <c r="AD16" s="335"/>
      <c r="AE16" s="321">
        <v>0</v>
      </c>
      <c r="AF16" s="327"/>
      <c r="AG16" s="40">
        <v>0</v>
      </c>
      <c r="AH16" s="332">
        <v>0</v>
      </c>
      <c r="AI16" s="333"/>
      <c r="AJ16" s="320">
        <v>0</v>
      </c>
      <c r="AK16" s="321"/>
      <c r="AL16" s="322"/>
    </row>
    <row r="17" spans="1:38" s="22" customFormat="1" ht="30.75" customHeight="1">
      <c r="A17" s="66" t="s">
        <v>167</v>
      </c>
      <c r="B17" s="345" t="s">
        <v>168</v>
      </c>
      <c r="C17" s="346"/>
      <c r="D17" s="41">
        <v>0</v>
      </c>
      <c r="E17" s="320">
        <v>0</v>
      </c>
      <c r="F17" s="327"/>
      <c r="G17" s="320">
        <v>0</v>
      </c>
      <c r="H17" s="327"/>
      <c r="I17" s="320">
        <v>0</v>
      </c>
      <c r="J17" s="327"/>
      <c r="K17" s="320">
        <v>0</v>
      </c>
      <c r="L17" s="327"/>
      <c r="M17" s="347">
        <v>0</v>
      </c>
      <c r="N17" s="333"/>
      <c r="O17" s="24">
        <v>0</v>
      </c>
      <c r="P17" s="320">
        <v>0</v>
      </c>
      <c r="Q17" s="326"/>
      <c r="R17" s="320">
        <f t="shared" ref="R17:R18" si="0">O17+P17</f>
        <v>0</v>
      </c>
      <c r="S17" s="326"/>
      <c r="T17" s="323">
        <v>0</v>
      </c>
      <c r="U17" s="324"/>
      <c r="V17" s="320">
        <v>0</v>
      </c>
      <c r="W17" s="325"/>
      <c r="X17" s="326"/>
      <c r="Y17" s="320">
        <v>0</v>
      </c>
      <c r="Z17" s="321"/>
      <c r="AA17" s="321"/>
      <c r="AB17" s="327"/>
      <c r="AC17" s="320">
        <v>0</v>
      </c>
      <c r="AD17" s="335"/>
      <c r="AE17" s="321">
        <v>0</v>
      </c>
      <c r="AF17" s="327"/>
      <c r="AG17" s="40">
        <v>0</v>
      </c>
      <c r="AH17" s="332">
        <v>0</v>
      </c>
      <c r="AI17" s="333"/>
      <c r="AJ17" s="320">
        <v>0</v>
      </c>
      <c r="AK17" s="321"/>
      <c r="AL17" s="322"/>
    </row>
    <row r="18" spans="1:38" s="22" customFormat="1" ht="34.5" customHeight="1">
      <c r="A18" s="66" t="s">
        <v>169</v>
      </c>
      <c r="B18" s="345" t="s">
        <v>170</v>
      </c>
      <c r="C18" s="346"/>
      <c r="D18" s="41">
        <v>0</v>
      </c>
      <c r="E18" s="320">
        <v>0</v>
      </c>
      <c r="F18" s="327"/>
      <c r="G18" s="320">
        <v>0</v>
      </c>
      <c r="H18" s="327"/>
      <c r="I18" s="320">
        <v>0</v>
      </c>
      <c r="J18" s="327"/>
      <c r="K18" s="320">
        <v>0</v>
      </c>
      <c r="L18" s="327"/>
      <c r="M18" s="320">
        <v>0</v>
      </c>
      <c r="N18" s="327"/>
      <c r="O18" s="24">
        <v>0</v>
      </c>
      <c r="P18" s="320">
        <v>0</v>
      </c>
      <c r="Q18" s="326"/>
      <c r="R18" s="320">
        <f t="shared" si="0"/>
        <v>0</v>
      </c>
      <c r="S18" s="326"/>
      <c r="T18" s="323">
        <v>0</v>
      </c>
      <c r="U18" s="324"/>
      <c r="V18" s="320">
        <v>0</v>
      </c>
      <c r="W18" s="325"/>
      <c r="X18" s="326"/>
      <c r="Y18" s="320">
        <v>0</v>
      </c>
      <c r="Z18" s="321"/>
      <c r="AA18" s="321"/>
      <c r="AB18" s="327"/>
      <c r="AC18" s="320">
        <v>0</v>
      </c>
      <c r="AD18" s="335"/>
      <c r="AE18" s="321">
        <v>0</v>
      </c>
      <c r="AF18" s="327"/>
      <c r="AG18" s="40">
        <v>0</v>
      </c>
      <c r="AH18" s="332">
        <v>0</v>
      </c>
      <c r="AI18" s="333"/>
      <c r="AJ18" s="320">
        <v>0</v>
      </c>
      <c r="AK18" s="321"/>
      <c r="AL18" s="322"/>
    </row>
    <row r="19" spans="1:38" s="22" customFormat="1" ht="15.75" thickBot="1">
      <c r="A19" s="67"/>
      <c r="B19" s="343" t="s">
        <v>59</v>
      </c>
      <c r="C19" s="344"/>
      <c r="D19" s="257">
        <f>SUM(D14:D18)</f>
        <v>7</v>
      </c>
      <c r="E19" s="338">
        <f>SUM(E14:F18)</f>
        <v>240000</v>
      </c>
      <c r="F19" s="341"/>
      <c r="G19" s="338">
        <v>0</v>
      </c>
      <c r="H19" s="341"/>
      <c r="I19" s="338">
        <v>0</v>
      </c>
      <c r="J19" s="341"/>
      <c r="K19" s="338">
        <f>SUM(K14:K18)</f>
        <v>240000</v>
      </c>
      <c r="L19" s="341"/>
      <c r="M19" s="336">
        <f>M14+M15</f>
        <v>100.00000000000001</v>
      </c>
      <c r="N19" s="341"/>
      <c r="O19" s="68">
        <f>O14+O15</f>
        <v>240000</v>
      </c>
      <c r="P19" s="338">
        <v>0</v>
      </c>
      <c r="Q19" s="337"/>
      <c r="R19" s="338">
        <f>R14+R15</f>
        <v>240000</v>
      </c>
      <c r="S19" s="337"/>
      <c r="T19" s="336">
        <f>T14+T15</f>
        <v>100.00000000000001</v>
      </c>
      <c r="U19" s="337"/>
      <c r="V19" s="338">
        <v>0</v>
      </c>
      <c r="W19" s="339"/>
      <c r="X19" s="337"/>
      <c r="Y19" s="338">
        <v>0</v>
      </c>
      <c r="Z19" s="340"/>
      <c r="AA19" s="340"/>
      <c r="AB19" s="341"/>
      <c r="AC19" s="330">
        <f>SUM(AC14:AC18)</f>
        <v>0</v>
      </c>
      <c r="AD19" s="331"/>
      <c r="AE19" s="328">
        <f>SUM(AE14:AE18)</f>
        <v>0</v>
      </c>
      <c r="AF19" s="329"/>
      <c r="AG19" s="69">
        <v>0</v>
      </c>
      <c r="AH19" s="334">
        <v>0</v>
      </c>
      <c r="AI19" s="329"/>
      <c r="AJ19" s="338">
        <f>R19</f>
        <v>240000</v>
      </c>
      <c r="AK19" s="340"/>
      <c r="AL19" s="342"/>
    </row>
    <row r="20" spans="1:38" ht="15" thickBot="1">
      <c r="A20" s="318" t="s">
        <v>229</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row>
    <row r="21" spans="1:38" ht="31.5" customHeight="1">
      <c r="A21" s="318"/>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row>
  </sheetData>
  <mergeCells count="116">
    <mergeCell ref="A1:AL1"/>
    <mergeCell ref="B2:C13"/>
    <mergeCell ref="D2:D13"/>
    <mergeCell ref="E2:F13"/>
    <mergeCell ref="G2:H13"/>
    <mergeCell ref="I2:J13"/>
    <mergeCell ref="K2:L13"/>
    <mergeCell ref="M2:N13"/>
    <mergeCell ref="O2:U6"/>
    <mergeCell ref="AH7:AI13"/>
    <mergeCell ref="O10:O13"/>
    <mergeCell ref="P10:Q13"/>
    <mergeCell ref="R10:S13"/>
    <mergeCell ref="AG2:AI6"/>
    <mergeCell ref="A3:A13"/>
    <mergeCell ref="V2:X13"/>
    <mergeCell ref="Y2:AB13"/>
    <mergeCell ref="AC2:AF6"/>
    <mergeCell ref="AJ2:AL13"/>
    <mergeCell ref="O7:S9"/>
    <mergeCell ref="T7:U13"/>
    <mergeCell ref="AC7:AD13"/>
    <mergeCell ref="AE7:AF13"/>
    <mergeCell ref="AG7:AG13"/>
    <mergeCell ref="AJ15:AL15"/>
    <mergeCell ref="AJ14:AL14"/>
    <mergeCell ref="B15:C15"/>
    <mergeCell ref="E15:F15"/>
    <mergeCell ref="G15:H15"/>
    <mergeCell ref="I15:J15"/>
    <mergeCell ref="K15:L15"/>
    <mergeCell ref="M15:N15"/>
    <mergeCell ref="P15:Q15"/>
    <mergeCell ref="R15:S15"/>
    <mergeCell ref="P14:Q14"/>
    <mergeCell ref="R14:S14"/>
    <mergeCell ref="T14:U14"/>
    <mergeCell ref="V14:X14"/>
    <mergeCell ref="Y14:AB14"/>
    <mergeCell ref="B14:C14"/>
    <mergeCell ref="E14:F14"/>
    <mergeCell ref="G14:H14"/>
    <mergeCell ref="I14:J14"/>
    <mergeCell ref="K14:L14"/>
    <mergeCell ref="M14:N14"/>
    <mergeCell ref="AC14:AD14"/>
    <mergeCell ref="AE14:AF14"/>
    <mergeCell ref="AH14:AI14"/>
    <mergeCell ref="B17:C17"/>
    <mergeCell ref="E17:F17"/>
    <mergeCell ref="G17:H17"/>
    <mergeCell ref="I17:J17"/>
    <mergeCell ref="K17:L17"/>
    <mergeCell ref="M17:N17"/>
    <mergeCell ref="P17:Q17"/>
    <mergeCell ref="R17:S17"/>
    <mergeCell ref="P16:Q16"/>
    <mergeCell ref="R16:S16"/>
    <mergeCell ref="B16:C16"/>
    <mergeCell ref="E16:F16"/>
    <mergeCell ref="G16:H16"/>
    <mergeCell ref="I16:J16"/>
    <mergeCell ref="K16:L16"/>
    <mergeCell ref="M16:N16"/>
    <mergeCell ref="B19:C19"/>
    <mergeCell ref="E19:F19"/>
    <mergeCell ref="G19:H19"/>
    <mergeCell ref="I19:J19"/>
    <mergeCell ref="K19:L19"/>
    <mergeCell ref="M19:N19"/>
    <mergeCell ref="P19:Q19"/>
    <mergeCell ref="R19:S19"/>
    <mergeCell ref="P18:Q18"/>
    <mergeCell ref="R18:S18"/>
    <mergeCell ref="B18:C18"/>
    <mergeCell ref="E18:F18"/>
    <mergeCell ref="G18:H18"/>
    <mergeCell ref="I18:J18"/>
    <mergeCell ref="K18:L18"/>
    <mergeCell ref="M18:N18"/>
    <mergeCell ref="T19:U19"/>
    <mergeCell ref="V19:X19"/>
    <mergeCell ref="Y19:AB19"/>
    <mergeCell ref="AJ19:AL19"/>
    <mergeCell ref="AJ18:AL18"/>
    <mergeCell ref="T18:U18"/>
    <mergeCell ref="V18:X18"/>
    <mergeCell ref="Y18:AB18"/>
    <mergeCell ref="T17:U17"/>
    <mergeCell ref="V17:X17"/>
    <mergeCell ref="Y17:AB17"/>
    <mergeCell ref="AJ17:AL17"/>
    <mergeCell ref="A21:AK21"/>
    <mergeCell ref="A20:AK20"/>
    <mergeCell ref="AJ16:AL16"/>
    <mergeCell ref="T16:U16"/>
    <mergeCell ref="V16:X16"/>
    <mergeCell ref="Y16:AB16"/>
    <mergeCell ref="T15:U15"/>
    <mergeCell ref="V15:X15"/>
    <mergeCell ref="Y15:AB15"/>
    <mergeCell ref="AE19:AF19"/>
    <mergeCell ref="AC19:AD19"/>
    <mergeCell ref="AH17:AI17"/>
    <mergeCell ref="AH18:AI18"/>
    <mergeCell ref="AH19:AI19"/>
    <mergeCell ref="AC15:AD15"/>
    <mergeCell ref="AE15:AF15"/>
    <mergeCell ref="AC16:AD16"/>
    <mergeCell ref="AE16:AF16"/>
    <mergeCell ref="AH16:AI16"/>
    <mergeCell ref="AH15:AI15"/>
    <mergeCell ref="AC18:AD18"/>
    <mergeCell ref="AC17:AD17"/>
    <mergeCell ref="AE17:AF17"/>
    <mergeCell ref="AE18:AF18"/>
  </mergeCells>
  <pageMargins left="0.70866141732283472" right="0.31496062992125984"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dimension ref="A1:Y136"/>
  <sheetViews>
    <sheetView view="pageBreakPreview" zoomScaleSheetLayoutView="100" workbookViewId="0">
      <pane ySplit="10" topLeftCell="A17" activePane="bottomLeft" state="frozen"/>
      <selection pane="bottomLeft" activeCell="E32" sqref="E32"/>
    </sheetView>
  </sheetViews>
  <sheetFormatPr defaultColWidth="9.140625" defaultRowHeight="12.75"/>
  <cols>
    <col min="1" max="1" width="9.42578125" style="38" customWidth="1"/>
    <col min="2" max="2" width="4.28515625" style="1" customWidth="1"/>
    <col min="3" max="3" width="30.42578125" style="1" customWidth="1"/>
    <col min="4" max="4" width="14.7109375" style="1" customWidth="1"/>
    <col min="5" max="5" width="14.28515625" style="1" customWidth="1"/>
    <col min="6" max="6" width="15.140625" style="1" customWidth="1"/>
    <col min="7" max="7" width="19.5703125" style="14" customWidth="1"/>
    <col min="8" max="8" width="13" style="14" customWidth="1"/>
    <col min="9" max="10" width="16" style="14" customWidth="1"/>
    <col min="11" max="11" width="6" style="1" customWidth="1"/>
    <col min="12" max="12" width="5.5703125" style="1" customWidth="1"/>
    <col min="13" max="13" width="8" style="1" customWidth="1"/>
    <col min="14" max="14" width="12" style="1" customWidth="1"/>
    <col min="15" max="15" width="14.42578125" style="1" customWidth="1"/>
    <col min="16" max="16" width="25" style="14" customWidth="1"/>
    <col min="17" max="17" width="25.42578125" style="14" customWidth="1"/>
    <col min="18" max="18" width="13.140625" style="1" customWidth="1"/>
    <col min="19" max="19" width="2.28515625" style="1" customWidth="1"/>
    <col min="20" max="20" width="11.85546875" style="1" customWidth="1"/>
    <col min="21" max="21" width="7.140625" style="1" customWidth="1"/>
    <col min="22" max="22" width="2.28515625" style="1" customWidth="1"/>
    <col min="23" max="23" width="9.28515625" style="1" customWidth="1"/>
    <col min="24" max="24" width="12.85546875" style="17" customWidth="1"/>
    <col min="25" max="16384" width="9.140625" style="1"/>
  </cols>
  <sheetData>
    <row r="1" spans="1:24" ht="18.75" customHeight="1">
      <c r="A1" s="575" t="s">
        <v>202</v>
      </c>
      <c r="B1" s="576"/>
      <c r="C1" s="576"/>
      <c r="D1" s="576"/>
      <c r="E1" s="576"/>
      <c r="F1" s="576"/>
      <c r="G1" s="576"/>
      <c r="H1" s="576"/>
      <c r="I1" s="576"/>
      <c r="J1" s="576"/>
      <c r="K1" s="576"/>
      <c r="L1" s="576"/>
      <c r="M1" s="576"/>
      <c r="N1" s="576"/>
      <c r="O1" s="576"/>
      <c r="P1" s="576"/>
      <c r="Q1" s="576"/>
      <c r="R1" s="576"/>
      <c r="S1" s="576"/>
      <c r="T1" s="576"/>
      <c r="U1" s="576"/>
      <c r="V1" s="576"/>
      <c r="W1" s="576"/>
      <c r="X1" s="577"/>
    </row>
    <row r="2" spans="1:24">
      <c r="A2" s="70" t="s">
        <v>211</v>
      </c>
      <c r="B2" s="61" t="s">
        <v>96</v>
      </c>
      <c r="C2" s="62"/>
      <c r="D2" s="61" t="s">
        <v>235</v>
      </c>
      <c r="E2" s="61" t="s">
        <v>58</v>
      </c>
      <c r="F2" s="61" t="s">
        <v>108</v>
      </c>
      <c r="G2" s="32" t="s">
        <v>72</v>
      </c>
      <c r="H2" s="33" t="s">
        <v>73</v>
      </c>
      <c r="I2" s="32" t="s">
        <v>101</v>
      </c>
      <c r="J2" s="34" t="s">
        <v>239</v>
      </c>
      <c r="K2" s="414" t="s">
        <v>231</v>
      </c>
      <c r="L2" s="415"/>
      <c r="M2" s="415"/>
      <c r="N2" s="415"/>
      <c r="O2" s="416"/>
      <c r="P2" s="34" t="s">
        <v>79</v>
      </c>
      <c r="Q2" s="33" t="s">
        <v>242</v>
      </c>
      <c r="R2" s="586" t="s">
        <v>88</v>
      </c>
      <c r="S2" s="587"/>
      <c r="T2" s="588"/>
      <c r="U2" s="586" t="s">
        <v>93</v>
      </c>
      <c r="V2" s="587"/>
      <c r="W2" s="588"/>
      <c r="X2" s="583" t="s">
        <v>245</v>
      </c>
    </row>
    <row r="3" spans="1:24">
      <c r="A3" s="71"/>
      <c r="B3" s="57" t="s">
        <v>233</v>
      </c>
      <c r="C3" s="58"/>
      <c r="D3" s="57" t="s">
        <v>236</v>
      </c>
      <c r="E3" s="57" t="s">
        <v>97</v>
      </c>
      <c r="F3" s="57" t="s">
        <v>109</v>
      </c>
      <c r="G3" s="19" t="s">
        <v>111</v>
      </c>
      <c r="H3" s="16" t="s">
        <v>57</v>
      </c>
      <c r="I3" s="19" t="s">
        <v>237</v>
      </c>
      <c r="J3" s="17" t="s">
        <v>241</v>
      </c>
      <c r="K3" s="402" t="s">
        <v>81</v>
      </c>
      <c r="L3" s="413"/>
      <c r="M3" s="413"/>
      <c r="N3" s="413"/>
      <c r="O3" s="403"/>
      <c r="P3" s="17" t="s">
        <v>80</v>
      </c>
      <c r="Q3" s="16" t="s">
        <v>82</v>
      </c>
      <c r="R3" s="555" t="s">
        <v>252</v>
      </c>
      <c r="S3" s="589"/>
      <c r="T3" s="556"/>
      <c r="U3" s="555" t="s">
        <v>94</v>
      </c>
      <c r="V3" s="589"/>
      <c r="W3" s="556"/>
      <c r="X3" s="584"/>
    </row>
    <row r="4" spans="1:24">
      <c r="A4" s="71"/>
      <c r="B4" s="459" t="s">
        <v>61</v>
      </c>
      <c r="C4" s="460"/>
      <c r="D4" s="57"/>
      <c r="E4" s="57" t="s">
        <v>98</v>
      </c>
      <c r="F4" s="57" t="s">
        <v>110</v>
      </c>
      <c r="G4" s="19" t="s">
        <v>69</v>
      </c>
      <c r="H4" s="16" t="s">
        <v>99</v>
      </c>
      <c r="I4" s="19" t="s">
        <v>102</v>
      </c>
      <c r="J4" s="17" t="s">
        <v>103</v>
      </c>
      <c r="K4" s="402" t="s">
        <v>70</v>
      </c>
      <c r="L4" s="413"/>
      <c r="M4" s="413"/>
      <c r="N4" s="413"/>
      <c r="O4" s="403"/>
      <c r="P4" s="17" t="s">
        <v>81</v>
      </c>
      <c r="Q4" s="16" t="s">
        <v>83</v>
      </c>
      <c r="R4" s="555"/>
      <c r="S4" s="589"/>
      <c r="T4" s="556"/>
      <c r="U4" s="555" t="s">
        <v>60</v>
      </c>
      <c r="V4" s="589"/>
      <c r="W4" s="556"/>
      <c r="X4" s="584"/>
    </row>
    <row r="5" spans="1:24" ht="12.75" customHeight="1">
      <c r="A5" s="73"/>
      <c r="B5" s="57"/>
      <c r="C5" s="58"/>
      <c r="D5" s="57"/>
      <c r="E5" s="57" t="s">
        <v>63</v>
      </c>
      <c r="F5" s="57" t="s">
        <v>64</v>
      </c>
      <c r="G5" s="19"/>
      <c r="H5" s="16" t="s">
        <v>100</v>
      </c>
      <c r="I5" s="19"/>
      <c r="J5" s="17">
        <v>1957</v>
      </c>
      <c r="K5" s="3"/>
      <c r="N5" s="215"/>
      <c r="O5" s="60"/>
      <c r="P5" s="17" t="s">
        <v>112</v>
      </c>
      <c r="Q5" s="16" t="s">
        <v>84</v>
      </c>
      <c r="R5" s="551"/>
      <c r="S5" s="590"/>
      <c r="T5" s="552"/>
      <c r="U5" s="551" t="s">
        <v>95</v>
      </c>
      <c r="V5" s="590"/>
      <c r="W5" s="552"/>
      <c r="X5" s="584"/>
    </row>
    <row r="6" spans="1:24">
      <c r="A6" s="71"/>
      <c r="B6" s="57"/>
      <c r="C6" s="58"/>
      <c r="D6" s="57"/>
      <c r="E6" s="57"/>
      <c r="F6" s="57"/>
      <c r="G6" s="19"/>
      <c r="H6" s="17"/>
      <c r="I6" s="19"/>
      <c r="J6" s="17" t="s">
        <v>104</v>
      </c>
      <c r="K6" s="61" t="s">
        <v>232</v>
      </c>
      <c r="L6" s="214"/>
      <c r="M6" s="214"/>
      <c r="N6" s="62"/>
      <c r="O6" s="58" t="s">
        <v>76</v>
      </c>
      <c r="P6" s="16" t="s">
        <v>68</v>
      </c>
      <c r="Q6" s="16" t="s">
        <v>85</v>
      </c>
      <c r="R6" s="61" t="s">
        <v>90</v>
      </c>
      <c r="S6" s="62"/>
      <c r="T6" s="30" t="s">
        <v>243</v>
      </c>
      <c r="U6" s="61" t="s">
        <v>90</v>
      </c>
      <c r="V6" s="62"/>
      <c r="W6" s="30" t="s">
        <v>204</v>
      </c>
      <c r="X6" s="584"/>
    </row>
    <row r="7" spans="1:24">
      <c r="A7" s="71"/>
      <c r="B7" s="57"/>
      <c r="C7" s="58"/>
      <c r="D7" s="57"/>
      <c r="E7" s="57"/>
      <c r="F7" s="57"/>
      <c r="G7" s="19"/>
      <c r="H7" s="16"/>
      <c r="I7" s="19"/>
      <c r="J7" s="17" t="s">
        <v>105</v>
      </c>
      <c r="K7" s="6"/>
      <c r="L7" s="233"/>
      <c r="M7" s="216"/>
      <c r="N7" s="60"/>
      <c r="O7" s="58" t="s">
        <v>77</v>
      </c>
      <c r="P7" s="16" t="s">
        <v>66</v>
      </c>
      <c r="Q7" s="16" t="s">
        <v>86</v>
      </c>
      <c r="R7" s="555"/>
      <c r="S7" s="556"/>
      <c r="T7" s="5" t="s">
        <v>141</v>
      </c>
      <c r="U7" s="555"/>
      <c r="V7" s="556"/>
      <c r="W7" s="5" t="s">
        <v>141</v>
      </c>
      <c r="X7" s="584"/>
    </row>
    <row r="8" spans="1:24">
      <c r="A8" s="71"/>
      <c r="B8" s="57"/>
      <c r="C8" s="58"/>
      <c r="D8" s="57"/>
      <c r="E8" s="57"/>
      <c r="F8" s="57"/>
      <c r="G8" s="19"/>
      <c r="H8" s="16"/>
      <c r="I8" s="19"/>
      <c r="J8" s="17"/>
      <c r="K8" s="555" t="s">
        <v>230</v>
      </c>
      <c r="L8" s="556"/>
      <c r="M8" s="5" t="s">
        <v>75</v>
      </c>
      <c r="N8" s="5" t="s">
        <v>59</v>
      </c>
      <c r="O8" s="5" t="s">
        <v>78</v>
      </c>
      <c r="P8" s="16" t="s">
        <v>66</v>
      </c>
      <c r="Q8" s="16" t="s">
        <v>87</v>
      </c>
      <c r="R8" s="555"/>
      <c r="S8" s="556"/>
      <c r="T8" s="5" t="s">
        <v>205</v>
      </c>
      <c r="U8" s="555"/>
      <c r="V8" s="556"/>
      <c r="W8" s="5" t="s">
        <v>205</v>
      </c>
      <c r="X8" s="584"/>
    </row>
    <row r="9" spans="1:24">
      <c r="A9" s="74"/>
      <c r="B9" s="59"/>
      <c r="C9" s="60"/>
      <c r="D9" s="59"/>
      <c r="E9" s="59"/>
      <c r="F9" s="59"/>
      <c r="G9" s="35"/>
      <c r="H9" s="36"/>
      <c r="I9" s="35"/>
      <c r="J9" s="37"/>
      <c r="K9" s="551"/>
      <c r="L9" s="552"/>
      <c r="M9" s="20"/>
      <c r="N9" s="20"/>
      <c r="O9" s="20"/>
      <c r="P9" s="36"/>
      <c r="Q9" s="36"/>
      <c r="R9" s="551"/>
      <c r="S9" s="552"/>
      <c r="T9" s="20" t="s">
        <v>92</v>
      </c>
      <c r="U9" s="551"/>
      <c r="V9" s="552"/>
      <c r="W9" s="20" t="s">
        <v>206</v>
      </c>
      <c r="X9" s="585"/>
    </row>
    <row r="10" spans="1:24" ht="12.75" hidden="1" customHeight="1">
      <c r="A10" s="71"/>
      <c r="B10" s="3"/>
      <c r="C10" s="4"/>
      <c r="D10" s="3"/>
      <c r="E10" s="3"/>
      <c r="F10" s="3"/>
      <c r="G10" s="15"/>
      <c r="H10" s="16"/>
      <c r="I10" s="16"/>
      <c r="J10" s="18"/>
      <c r="K10" s="3"/>
      <c r="L10" s="4"/>
      <c r="M10" s="2"/>
      <c r="N10" s="2"/>
      <c r="O10" s="2"/>
      <c r="P10" s="16"/>
      <c r="Q10" s="16"/>
      <c r="R10" s="3"/>
      <c r="S10" s="4"/>
      <c r="T10" s="2"/>
      <c r="U10" s="3"/>
      <c r="V10" s="4"/>
      <c r="W10" s="2"/>
      <c r="X10" s="72"/>
    </row>
    <row r="11" spans="1:24">
      <c r="B11" s="53"/>
      <c r="C11" s="54"/>
      <c r="D11" s="49"/>
      <c r="E11" s="49"/>
      <c r="F11" s="49"/>
      <c r="G11" s="48"/>
      <c r="H11" s="31"/>
      <c r="I11" s="31"/>
      <c r="J11" s="31"/>
      <c r="K11" s="553"/>
      <c r="L11" s="554"/>
      <c r="M11" s="46"/>
      <c r="N11" s="46"/>
      <c r="O11" s="46"/>
      <c r="P11" s="31"/>
      <c r="Q11" s="31"/>
      <c r="R11" s="553"/>
      <c r="S11" s="554"/>
      <c r="T11" s="46"/>
      <c r="U11" s="553"/>
      <c r="V11" s="554"/>
      <c r="W11" s="46"/>
      <c r="X11" s="75"/>
    </row>
    <row r="12" spans="1:24" ht="10.5" customHeight="1">
      <c r="A12" s="74"/>
      <c r="B12" s="6"/>
      <c r="C12" s="7"/>
      <c r="D12" s="50"/>
      <c r="E12" s="50"/>
      <c r="F12" s="50"/>
      <c r="G12" s="42"/>
      <c r="H12" s="25"/>
      <c r="I12" s="25"/>
      <c r="J12" s="25"/>
      <c r="K12" s="50"/>
      <c r="L12" s="51"/>
      <c r="M12" s="47"/>
      <c r="N12" s="47"/>
      <c r="O12" s="47"/>
      <c r="P12" s="25"/>
      <c r="Q12" s="25"/>
      <c r="R12" s="50"/>
      <c r="S12" s="51"/>
      <c r="T12" s="47"/>
      <c r="U12" s="50"/>
      <c r="V12" s="51"/>
      <c r="W12" s="47"/>
      <c r="X12" s="76"/>
    </row>
    <row r="13" spans="1:24" ht="13.5">
      <c r="A13" s="89" t="s">
        <v>1</v>
      </c>
      <c r="B13" s="90" t="s">
        <v>2</v>
      </c>
      <c r="C13" s="91"/>
      <c r="D13" s="92"/>
      <c r="E13" s="92"/>
      <c r="F13" s="92"/>
      <c r="G13" s="93"/>
      <c r="H13" s="93"/>
      <c r="I13" s="93"/>
      <c r="J13" s="93"/>
      <c r="K13" s="92"/>
      <c r="L13" s="94"/>
      <c r="M13" s="95"/>
      <c r="N13" s="95"/>
      <c r="O13" s="95"/>
      <c r="P13" s="93"/>
      <c r="Q13" s="93"/>
      <c r="R13" s="92"/>
      <c r="S13" s="94"/>
      <c r="T13" s="95"/>
      <c r="U13" s="92"/>
      <c r="V13" s="94"/>
      <c r="W13" s="95"/>
      <c r="X13" s="96"/>
    </row>
    <row r="14" spans="1:24" ht="13.5" customHeight="1">
      <c r="A14" s="89"/>
      <c r="B14" s="90" t="s">
        <v>26</v>
      </c>
      <c r="C14" s="91"/>
      <c r="D14" s="92"/>
      <c r="E14" s="92"/>
      <c r="F14" s="92"/>
      <c r="G14" s="93"/>
      <c r="H14" s="93"/>
      <c r="I14" s="93"/>
      <c r="J14" s="93"/>
      <c r="K14" s="92"/>
      <c r="L14" s="94"/>
      <c r="M14" s="95"/>
      <c r="N14" s="95"/>
      <c r="O14" s="95"/>
      <c r="P14" s="93"/>
      <c r="Q14" s="93"/>
      <c r="R14" s="92"/>
      <c r="S14" s="94"/>
      <c r="T14" s="95"/>
      <c r="U14" s="92"/>
      <c r="V14" s="94"/>
      <c r="W14" s="95"/>
      <c r="X14" s="96"/>
    </row>
    <row r="15" spans="1:24" ht="13.5">
      <c r="A15" s="97" t="s">
        <v>3</v>
      </c>
      <c r="B15" s="98" t="s">
        <v>4</v>
      </c>
      <c r="C15" s="99"/>
      <c r="D15" s="133"/>
      <c r="E15" s="133"/>
      <c r="F15" s="133"/>
      <c r="G15" s="137"/>
      <c r="H15" s="137"/>
      <c r="I15" s="191"/>
      <c r="J15" s="137"/>
      <c r="K15" s="139"/>
      <c r="L15" s="140"/>
      <c r="M15" s="133"/>
      <c r="N15" s="138"/>
      <c r="O15" s="133"/>
      <c r="P15" s="192"/>
      <c r="Q15" s="137"/>
      <c r="R15" s="139"/>
      <c r="S15" s="140"/>
      <c r="T15" s="133"/>
      <c r="U15" s="139"/>
      <c r="V15" s="140"/>
      <c r="W15" s="133"/>
      <c r="X15" s="193"/>
    </row>
    <row r="16" spans="1:24" ht="13.5">
      <c r="A16" s="100" t="s">
        <v>5</v>
      </c>
      <c r="B16" s="101" t="s">
        <v>6</v>
      </c>
      <c r="C16" s="102"/>
      <c r="D16" s="143"/>
      <c r="E16" s="476">
        <v>3</v>
      </c>
      <c r="F16" s="479">
        <f>SUM(F19:F21)</f>
        <v>235900</v>
      </c>
      <c r="G16" s="503">
        <v>0</v>
      </c>
      <c r="H16" s="503">
        <v>0</v>
      </c>
      <c r="I16" s="503">
        <f>F16</f>
        <v>235900</v>
      </c>
      <c r="J16" s="509">
        <f>SUM(J19:J21)</f>
        <v>98.291666666666657</v>
      </c>
      <c r="K16" s="512">
        <f>F16</f>
        <v>235900</v>
      </c>
      <c r="L16" s="513"/>
      <c r="M16" s="476">
        <v>0</v>
      </c>
      <c r="N16" s="476">
        <f>K16+M16</f>
        <v>235900</v>
      </c>
      <c r="O16" s="509">
        <f>J16</f>
        <v>98.291666666666657</v>
      </c>
      <c r="P16" s="503">
        <v>0</v>
      </c>
      <c r="Q16" s="503">
        <v>0</v>
      </c>
      <c r="R16" s="512">
        <v>0</v>
      </c>
      <c r="S16" s="513"/>
      <c r="T16" s="476">
        <v>0</v>
      </c>
      <c r="U16" s="512">
        <v>0</v>
      </c>
      <c r="V16" s="513"/>
      <c r="W16" s="501">
        <v>0</v>
      </c>
      <c r="X16" s="495">
        <f>N16</f>
        <v>235900</v>
      </c>
    </row>
    <row r="17" spans="1:25" ht="13.5">
      <c r="A17" s="103"/>
      <c r="B17" s="104" t="s">
        <v>7</v>
      </c>
      <c r="C17" s="105"/>
      <c r="D17" s="146"/>
      <c r="E17" s="477"/>
      <c r="F17" s="477"/>
      <c r="G17" s="508"/>
      <c r="H17" s="508"/>
      <c r="I17" s="508"/>
      <c r="J17" s="510"/>
      <c r="K17" s="514"/>
      <c r="L17" s="515"/>
      <c r="M17" s="477"/>
      <c r="N17" s="477"/>
      <c r="O17" s="510"/>
      <c r="P17" s="508"/>
      <c r="Q17" s="508"/>
      <c r="R17" s="514"/>
      <c r="S17" s="515"/>
      <c r="T17" s="477"/>
      <c r="U17" s="514"/>
      <c r="V17" s="515"/>
      <c r="W17" s="533"/>
      <c r="X17" s="530"/>
    </row>
    <row r="18" spans="1:25" ht="13.5">
      <c r="A18" s="106"/>
      <c r="B18" s="107" t="s">
        <v>8</v>
      </c>
      <c r="C18" s="108"/>
      <c r="D18" s="135"/>
      <c r="E18" s="478"/>
      <c r="F18" s="478"/>
      <c r="G18" s="504"/>
      <c r="H18" s="504"/>
      <c r="I18" s="504"/>
      <c r="J18" s="511"/>
      <c r="K18" s="516"/>
      <c r="L18" s="517"/>
      <c r="M18" s="478"/>
      <c r="N18" s="478"/>
      <c r="O18" s="511"/>
      <c r="P18" s="504"/>
      <c r="Q18" s="504"/>
      <c r="R18" s="516"/>
      <c r="S18" s="517"/>
      <c r="T18" s="478"/>
      <c r="U18" s="516"/>
      <c r="V18" s="517"/>
      <c r="W18" s="502"/>
      <c r="X18" s="496"/>
    </row>
    <row r="19" spans="1:25" ht="13.5" customHeight="1">
      <c r="A19" s="109">
        <v>1</v>
      </c>
      <c r="B19" s="278" t="s">
        <v>261</v>
      </c>
      <c r="C19" s="282"/>
      <c r="D19" s="270"/>
      <c r="E19" s="133">
        <v>1</v>
      </c>
      <c r="F19" s="287">
        <v>220000</v>
      </c>
      <c r="G19" s="134">
        <v>0</v>
      </c>
      <c r="H19" s="134">
        <v>0</v>
      </c>
      <c r="I19" s="135">
        <f t="shared" ref="I19:I21" si="0">F19</f>
        <v>220000</v>
      </c>
      <c r="J19" s="136">
        <f>F19/240000*100</f>
        <v>91.666666666666657</v>
      </c>
      <c r="K19" s="534">
        <f>F19</f>
        <v>220000</v>
      </c>
      <c r="L19" s="535"/>
      <c r="M19" s="133">
        <v>0</v>
      </c>
      <c r="N19" s="133">
        <f>K19+M19</f>
        <v>220000</v>
      </c>
      <c r="O19" s="136">
        <f>J19</f>
        <v>91.666666666666657</v>
      </c>
      <c r="P19" s="137">
        <v>0</v>
      </c>
      <c r="Q19" s="137">
        <v>0</v>
      </c>
      <c r="R19" s="534">
        <v>0</v>
      </c>
      <c r="S19" s="535"/>
      <c r="T19" s="133">
        <v>0</v>
      </c>
      <c r="U19" s="534">
        <v>0</v>
      </c>
      <c r="V19" s="535"/>
      <c r="W19" s="141">
        <v>0</v>
      </c>
      <c r="X19" s="142">
        <f t="shared" ref="X19:X21" si="1">N19</f>
        <v>220000</v>
      </c>
      <c r="Y19" s="26"/>
    </row>
    <row r="20" spans="1:25" ht="13.5" customHeight="1">
      <c r="A20" s="109">
        <v>2</v>
      </c>
      <c r="B20" s="277" t="s">
        <v>262</v>
      </c>
      <c r="C20" s="279"/>
      <c r="D20" s="270"/>
      <c r="E20" s="133">
        <v>1</v>
      </c>
      <c r="F20" s="287">
        <v>7900</v>
      </c>
      <c r="G20" s="134">
        <v>0</v>
      </c>
      <c r="H20" s="134">
        <v>0</v>
      </c>
      <c r="I20" s="135">
        <f t="shared" si="0"/>
        <v>7900</v>
      </c>
      <c r="J20" s="136">
        <f t="shared" ref="J20:J21" si="2">F20/240000*100</f>
        <v>3.2916666666666665</v>
      </c>
      <c r="K20" s="534">
        <f t="shared" ref="K20:K21" si="3">F20</f>
        <v>7900</v>
      </c>
      <c r="L20" s="535"/>
      <c r="M20" s="133">
        <v>0</v>
      </c>
      <c r="N20" s="133">
        <f t="shared" ref="N20:N21" si="4">K20+M20</f>
        <v>7900</v>
      </c>
      <c r="O20" s="136">
        <f t="shared" ref="O20:O21" si="5">J20</f>
        <v>3.2916666666666665</v>
      </c>
      <c r="P20" s="137">
        <v>0</v>
      </c>
      <c r="Q20" s="137">
        <v>0</v>
      </c>
      <c r="R20" s="534">
        <v>0</v>
      </c>
      <c r="S20" s="535"/>
      <c r="T20" s="133">
        <v>0</v>
      </c>
      <c r="U20" s="534">
        <v>0</v>
      </c>
      <c r="V20" s="535"/>
      <c r="W20" s="141">
        <v>0</v>
      </c>
      <c r="X20" s="142">
        <f t="shared" si="1"/>
        <v>7900</v>
      </c>
      <c r="Y20" s="26"/>
    </row>
    <row r="21" spans="1:25" ht="18" customHeight="1">
      <c r="A21" s="109">
        <v>3</v>
      </c>
      <c r="B21" s="278" t="s">
        <v>263</v>
      </c>
      <c r="C21" s="279"/>
      <c r="D21" s="270"/>
      <c r="E21" s="133">
        <v>1</v>
      </c>
      <c r="F21" s="287">
        <v>8000</v>
      </c>
      <c r="G21" s="134">
        <v>0</v>
      </c>
      <c r="H21" s="134">
        <v>0</v>
      </c>
      <c r="I21" s="135">
        <f t="shared" si="0"/>
        <v>8000</v>
      </c>
      <c r="J21" s="136">
        <f t="shared" si="2"/>
        <v>3.3333333333333335</v>
      </c>
      <c r="K21" s="534">
        <f t="shared" si="3"/>
        <v>8000</v>
      </c>
      <c r="L21" s="535"/>
      <c r="M21" s="133">
        <v>0</v>
      </c>
      <c r="N21" s="133">
        <f t="shared" si="4"/>
        <v>8000</v>
      </c>
      <c r="O21" s="136">
        <f t="shared" si="5"/>
        <v>3.3333333333333335</v>
      </c>
      <c r="P21" s="137">
        <v>0</v>
      </c>
      <c r="Q21" s="137">
        <v>0</v>
      </c>
      <c r="R21" s="534">
        <v>0</v>
      </c>
      <c r="S21" s="535"/>
      <c r="T21" s="133">
        <v>0</v>
      </c>
      <c r="U21" s="534">
        <v>0</v>
      </c>
      <c r="V21" s="535"/>
      <c r="W21" s="141">
        <v>0</v>
      </c>
      <c r="X21" s="142">
        <f t="shared" si="1"/>
        <v>8000</v>
      </c>
      <c r="Y21" s="26"/>
    </row>
    <row r="22" spans="1:25" ht="13.5" customHeight="1">
      <c r="A22" s="100" t="s">
        <v>9</v>
      </c>
      <c r="B22" s="101" t="s">
        <v>10</v>
      </c>
      <c r="C22" s="102"/>
      <c r="D22" s="411"/>
      <c r="E22" s="419">
        <v>0</v>
      </c>
      <c r="F22" s="544">
        <v>0</v>
      </c>
      <c r="G22" s="419">
        <v>0</v>
      </c>
      <c r="H22" s="419">
        <v>0</v>
      </c>
      <c r="I22" s="476">
        <v>0</v>
      </c>
      <c r="J22" s="501">
        <v>0</v>
      </c>
      <c r="K22" s="497">
        <v>0</v>
      </c>
      <c r="L22" s="498"/>
      <c r="M22" s="419">
        <v>0</v>
      </c>
      <c r="N22" s="419">
        <v>0</v>
      </c>
      <c r="O22" s="501">
        <v>0</v>
      </c>
      <c r="P22" s="503">
        <v>0</v>
      </c>
      <c r="Q22" s="503">
        <v>0</v>
      </c>
      <c r="R22" s="512">
        <v>0</v>
      </c>
      <c r="S22" s="513"/>
      <c r="T22" s="546">
        <v>0</v>
      </c>
      <c r="U22" s="557">
        <v>0</v>
      </c>
      <c r="V22" s="558"/>
      <c r="W22" s="501">
        <v>0</v>
      </c>
      <c r="X22" s="531">
        <v>0</v>
      </c>
    </row>
    <row r="23" spans="1:25" ht="13.5">
      <c r="A23" s="106"/>
      <c r="B23" s="107" t="s">
        <v>11</v>
      </c>
      <c r="C23" s="108"/>
      <c r="D23" s="412"/>
      <c r="E23" s="420"/>
      <c r="F23" s="545"/>
      <c r="G23" s="420"/>
      <c r="H23" s="420"/>
      <c r="I23" s="478"/>
      <c r="J23" s="502"/>
      <c r="K23" s="499"/>
      <c r="L23" s="500"/>
      <c r="M23" s="420"/>
      <c r="N23" s="420"/>
      <c r="O23" s="502"/>
      <c r="P23" s="504"/>
      <c r="Q23" s="504"/>
      <c r="R23" s="516"/>
      <c r="S23" s="517"/>
      <c r="T23" s="546"/>
      <c r="U23" s="559"/>
      <c r="V23" s="560"/>
      <c r="W23" s="502"/>
      <c r="X23" s="532"/>
    </row>
    <row r="24" spans="1:25" ht="13.5">
      <c r="A24" s="491" t="s">
        <v>209</v>
      </c>
      <c r="B24" s="101" t="s">
        <v>14</v>
      </c>
      <c r="C24" s="102"/>
      <c r="D24" s="153"/>
      <c r="E24" s="194"/>
      <c r="F24" s="288"/>
      <c r="G24" s="194"/>
      <c r="H24" s="195"/>
      <c r="I24" s="145"/>
      <c r="J24" s="145"/>
      <c r="K24" s="196"/>
      <c r="L24" s="155"/>
      <c r="M24" s="143"/>
      <c r="N24" s="419">
        <v>0</v>
      </c>
      <c r="O24" s="501">
        <v>0</v>
      </c>
      <c r="P24" s="503">
        <v>0</v>
      </c>
      <c r="Q24" s="476">
        <v>0</v>
      </c>
      <c r="R24" s="497">
        <v>0</v>
      </c>
      <c r="S24" s="498"/>
      <c r="T24" s="476">
        <v>0</v>
      </c>
      <c r="U24" s="497">
        <v>0</v>
      </c>
      <c r="V24" s="498"/>
      <c r="W24" s="501">
        <v>0</v>
      </c>
      <c r="X24" s="531">
        <v>0</v>
      </c>
    </row>
    <row r="25" spans="1:25" ht="13.5">
      <c r="A25" s="492"/>
      <c r="B25" s="104" t="s">
        <v>15</v>
      </c>
      <c r="C25" s="105"/>
      <c r="D25" s="171"/>
      <c r="E25" s="134">
        <v>0</v>
      </c>
      <c r="F25" s="289">
        <v>0</v>
      </c>
      <c r="G25" s="134">
        <v>0</v>
      </c>
      <c r="H25" s="134">
        <v>0</v>
      </c>
      <c r="I25" s="135">
        <v>0</v>
      </c>
      <c r="J25" s="151">
        <v>0</v>
      </c>
      <c r="K25" s="518">
        <v>0</v>
      </c>
      <c r="L25" s="519"/>
      <c r="M25" s="134">
        <v>0</v>
      </c>
      <c r="N25" s="420"/>
      <c r="O25" s="502"/>
      <c r="P25" s="504"/>
      <c r="Q25" s="478"/>
      <c r="R25" s="499"/>
      <c r="S25" s="500"/>
      <c r="T25" s="478"/>
      <c r="U25" s="499"/>
      <c r="V25" s="500"/>
      <c r="W25" s="502"/>
      <c r="X25" s="532"/>
    </row>
    <row r="26" spans="1:25" ht="13.5">
      <c r="A26" s="491" t="s">
        <v>13</v>
      </c>
      <c r="B26" s="101" t="s">
        <v>17</v>
      </c>
      <c r="C26" s="102"/>
      <c r="D26" s="421"/>
      <c r="E26" s="419">
        <v>4</v>
      </c>
      <c r="F26" s="520">
        <f>SUM(F28:F31)</f>
        <v>4100</v>
      </c>
      <c r="G26" s="419">
        <v>0</v>
      </c>
      <c r="H26" s="419">
        <v>0</v>
      </c>
      <c r="I26" s="419">
        <f>F26</f>
        <v>4100</v>
      </c>
      <c r="J26" s="501">
        <f>SUM(J28:J31)</f>
        <v>1.7083333333333333</v>
      </c>
      <c r="K26" s="497">
        <f>I26</f>
        <v>4100</v>
      </c>
      <c r="L26" s="498"/>
      <c r="M26" s="419">
        <v>0</v>
      </c>
      <c r="N26" s="174"/>
      <c r="O26" s="501">
        <f>J26</f>
        <v>1.7083333333333333</v>
      </c>
      <c r="P26" s="419">
        <v>0</v>
      </c>
      <c r="Q26" s="419">
        <v>0</v>
      </c>
      <c r="R26" s="497">
        <v>0</v>
      </c>
      <c r="S26" s="498"/>
      <c r="T26" s="419">
        <v>0</v>
      </c>
      <c r="U26" s="497">
        <v>0</v>
      </c>
      <c r="V26" s="498"/>
      <c r="W26" s="501">
        <v>0</v>
      </c>
      <c r="X26" s="531">
        <f>N27</f>
        <v>4100</v>
      </c>
    </row>
    <row r="27" spans="1:25" ht="13.5">
      <c r="A27" s="492"/>
      <c r="B27" s="107" t="s">
        <v>107</v>
      </c>
      <c r="C27" s="108"/>
      <c r="D27" s="422"/>
      <c r="E27" s="420"/>
      <c r="F27" s="521"/>
      <c r="G27" s="420"/>
      <c r="H27" s="420"/>
      <c r="I27" s="420"/>
      <c r="J27" s="502"/>
      <c r="K27" s="499"/>
      <c r="L27" s="500"/>
      <c r="M27" s="420"/>
      <c r="N27" s="212">
        <f>K26+M26</f>
        <v>4100</v>
      </c>
      <c r="O27" s="502"/>
      <c r="P27" s="420"/>
      <c r="Q27" s="420"/>
      <c r="R27" s="499"/>
      <c r="S27" s="500"/>
      <c r="T27" s="420"/>
      <c r="U27" s="499"/>
      <c r="V27" s="500"/>
      <c r="W27" s="502"/>
      <c r="X27" s="532"/>
    </row>
    <row r="28" spans="1:25" ht="18.75" customHeight="1">
      <c r="A28" s="224">
        <v>1</v>
      </c>
      <c r="B28" s="281" t="s">
        <v>267</v>
      </c>
      <c r="C28" s="282"/>
      <c r="D28" s="271"/>
      <c r="E28" s="133">
        <v>1</v>
      </c>
      <c r="F28" s="287">
        <v>100</v>
      </c>
      <c r="G28" s="213">
        <v>0</v>
      </c>
      <c r="H28" s="213">
        <v>0</v>
      </c>
      <c r="I28" s="133">
        <f t="shared" ref="I28:I31" si="6">F28</f>
        <v>100</v>
      </c>
      <c r="J28" s="136">
        <f>I28/240000*100</f>
        <v>4.1666666666666671E-2</v>
      </c>
      <c r="K28" s="396">
        <f t="shared" ref="K28:K31" si="7">I28</f>
        <v>100</v>
      </c>
      <c r="L28" s="397"/>
      <c r="M28" s="133">
        <v>0</v>
      </c>
      <c r="N28" s="213">
        <f>K28+M28</f>
        <v>100</v>
      </c>
      <c r="O28" s="136">
        <f>J28</f>
        <v>4.1666666666666671E-2</v>
      </c>
      <c r="P28" s="137">
        <v>0</v>
      </c>
      <c r="Q28" s="137">
        <v>0</v>
      </c>
      <c r="R28" s="396">
        <v>0</v>
      </c>
      <c r="S28" s="397"/>
      <c r="T28" s="213">
        <v>0</v>
      </c>
      <c r="U28" s="396">
        <v>0</v>
      </c>
      <c r="V28" s="397"/>
      <c r="W28" s="141">
        <v>0</v>
      </c>
      <c r="X28" s="213">
        <f t="shared" ref="X28:X31" si="8">N28</f>
        <v>100</v>
      </c>
    </row>
    <row r="29" spans="1:25" ht="16.5" customHeight="1">
      <c r="A29" s="109">
        <v>2</v>
      </c>
      <c r="B29" s="281" t="s">
        <v>264</v>
      </c>
      <c r="C29" s="279"/>
      <c r="D29" s="271"/>
      <c r="E29" s="133">
        <v>1</v>
      </c>
      <c r="F29" s="287">
        <v>1500</v>
      </c>
      <c r="G29" s="134">
        <v>0</v>
      </c>
      <c r="H29" s="134">
        <v>0</v>
      </c>
      <c r="I29" s="135">
        <f t="shared" si="6"/>
        <v>1500</v>
      </c>
      <c r="J29" s="136">
        <f t="shared" ref="J29:J31" si="9">I29/240000*100</f>
        <v>0.625</v>
      </c>
      <c r="K29" s="396">
        <f t="shared" si="7"/>
        <v>1500</v>
      </c>
      <c r="L29" s="397"/>
      <c r="M29" s="133">
        <v>0</v>
      </c>
      <c r="N29" s="213">
        <f t="shared" ref="N29" si="10">K29+M29</f>
        <v>1500</v>
      </c>
      <c r="O29" s="136">
        <f t="shared" ref="O29" si="11">J29</f>
        <v>0.625</v>
      </c>
      <c r="P29" s="137">
        <v>0</v>
      </c>
      <c r="Q29" s="137">
        <v>0</v>
      </c>
      <c r="R29" s="396">
        <v>0</v>
      </c>
      <c r="S29" s="397"/>
      <c r="T29" s="134">
        <v>0</v>
      </c>
      <c r="U29" s="396">
        <v>0</v>
      </c>
      <c r="V29" s="397"/>
      <c r="W29" s="151">
        <v>0</v>
      </c>
      <c r="X29" s="213">
        <f t="shared" si="8"/>
        <v>1500</v>
      </c>
    </row>
    <row r="30" spans="1:25" ht="18.75" customHeight="1">
      <c r="A30" s="224">
        <v>3</v>
      </c>
      <c r="B30" s="281" t="s">
        <v>265</v>
      </c>
      <c r="C30" s="279"/>
      <c r="D30" s="271"/>
      <c r="E30" s="133">
        <v>1</v>
      </c>
      <c r="F30" s="287">
        <v>1000</v>
      </c>
      <c r="G30" s="213">
        <v>0</v>
      </c>
      <c r="H30" s="213">
        <v>0</v>
      </c>
      <c r="I30" s="133">
        <f t="shared" si="6"/>
        <v>1000</v>
      </c>
      <c r="J30" s="136">
        <f t="shared" si="9"/>
        <v>0.41666666666666669</v>
      </c>
      <c r="K30" s="396">
        <f t="shared" si="7"/>
        <v>1000</v>
      </c>
      <c r="L30" s="397"/>
      <c r="M30" s="133">
        <v>0</v>
      </c>
      <c r="N30" s="213">
        <f>K30+M30</f>
        <v>1000</v>
      </c>
      <c r="O30" s="136">
        <f>J30</f>
        <v>0.41666666666666669</v>
      </c>
      <c r="P30" s="137">
        <v>0</v>
      </c>
      <c r="Q30" s="137">
        <v>0</v>
      </c>
      <c r="R30" s="396">
        <v>0</v>
      </c>
      <c r="S30" s="397"/>
      <c r="T30" s="213">
        <v>0</v>
      </c>
      <c r="U30" s="396">
        <v>0</v>
      </c>
      <c r="V30" s="397"/>
      <c r="W30" s="141">
        <v>0</v>
      </c>
      <c r="X30" s="213">
        <f t="shared" si="8"/>
        <v>1000</v>
      </c>
    </row>
    <row r="31" spans="1:25" ht="16.5" customHeight="1">
      <c r="A31" s="109">
        <v>4</v>
      </c>
      <c r="B31" s="281" t="s">
        <v>266</v>
      </c>
      <c r="C31" s="279"/>
      <c r="D31" s="271"/>
      <c r="E31" s="133">
        <v>1</v>
      </c>
      <c r="F31" s="287">
        <v>1500</v>
      </c>
      <c r="G31" s="134">
        <v>0</v>
      </c>
      <c r="H31" s="134">
        <v>0</v>
      </c>
      <c r="I31" s="135">
        <f t="shared" si="6"/>
        <v>1500</v>
      </c>
      <c r="J31" s="136">
        <f t="shared" si="9"/>
        <v>0.625</v>
      </c>
      <c r="K31" s="396">
        <f t="shared" si="7"/>
        <v>1500</v>
      </c>
      <c r="L31" s="397"/>
      <c r="M31" s="133">
        <v>0</v>
      </c>
      <c r="N31" s="213">
        <f t="shared" ref="N31" si="12">K31+M31</f>
        <v>1500</v>
      </c>
      <c r="O31" s="136">
        <f t="shared" ref="O31" si="13">J31</f>
        <v>0.625</v>
      </c>
      <c r="P31" s="137">
        <v>0</v>
      </c>
      <c r="Q31" s="137">
        <v>0</v>
      </c>
      <c r="R31" s="396">
        <v>0</v>
      </c>
      <c r="S31" s="397"/>
      <c r="T31" s="134">
        <v>0</v>
      </c>
      <c r="U31" s="396">
        <v>0</v>
      </c>
      <c r="V31" s="397"/>
      <c r="W31" s="151">
        <v>0</v>
      </c>
      <c r="X31" s="213">
        <f t="shared" si="8"/>
        <v>1500</v>
      </c>
    </row>
    <row r="32" spans="1:25" ht="13.5">
      <c r="A32" s="110"/>
      <c r="B32" s="98"/>
      <c r="C32" s="111"/>
      <c r="D32" s="179"/>
      <c r="E32" s="197">
        <f>E16+E26</f>
        <v>7</v>
      </c>
      <c r="F32" s="197">
        <f>F26+F16</f>
        <v>240000</v>
      </c>
      <c r="G32" s="198">
        <v>0</v>
      </c>
      <c r="H32" s="198">
        <f>SUM(H18:H27)</f>
        <v>0</v>
      </c>
      <c r="I32" s="198">
        <f>I16+I26</f>
        <v>240000</v>
      </c>
      <c r="J32" s="137">
        <f>J26+J16</f>
        <v>99.999999999999986</v>
      </c>
      <c r="K32" s="528">
        <f>K16+K26</f>
        <v>240000</v>
      </c>
      <c r="L32" s="529"/>
      <c r="M32" s="199">
        <v>0</v>
      </c>
      <c r="N32" s="197">
        <f>N16+N27</f>
        <v>240000</v>
      </c>
      <c r="O32" s="197">
        <f>O16+O26</f>
        <v>99.999999999999986</v>
      </c>
      <c r="P32" s="198">
        <f>SUM(P18:P27)</f>
        <v>0</v>
      </c>
      <c r="Q32" s="198">
        <v>0</v>
      </c>
      <c r="R32" s="528">
        <v>0</v>
      </c>
      <c r="S32" s="529"/>
      <c r="T32" s="199">
        <v>0</v>
      </c>
      <c r="U32" s="528">
        <v>0</v>
      </c>
      <c r="V32" s="529"/>
      <c r="W32" s="199">
        <f>U32</f>
        <v>0</v>
      </c>
      <c r="X32" s="200">
        <f>X16+X26</f>
        <v>240000</v>
      </c>
    </row>
    <row r="33" spans="1:24" ht="13.5">
      <c r="A33" s="113"/>
      <c r="B33" s="98"/>
      <c r="D33" s="262"/>
      <c r="E33" s="263"/>
      <c r="F33" s="263"/>
      <c r="G33" s="264"/>
      <c r="H33" s="264"/>
      <c r="I33" s="264"/>
      <c r="J33" s="265"/>
      <c r="K33" s="263"/>
      <c r="L33" s="263"/>
      <c r="M33" s="266"/>
      <c r="N33" s="261"/>
      <c r="O33" s="266"/>
      <c r="P33" s="264"/>
      <c r="Q33" s="264"/>
      <c r="R33" s="263"/>
      <c r="S33" s="263"/>
      <c r="T33" s="266"/>
      <c r="U33" s="263"/>
      <c r="V33" s="263"/>
      <c r="W33" s="266"/>
      <c r="X33" s="267"/>
    </row>
    <row r="34" spans="1:24" ht="13.5">
      <c r="A34" s="110"/>
      <c r="B34" s="98"/>
      <c r="C34" s="113"/>
      <c r="D34" s="262"/>
      <c r="E34" s="263"/>
      <c r="F34" s="263"/>
      <c r="G34" s="264"/>
      <c r="H34" s="264"/>
      <c r="I34" s="264"/>
      <c r="J34" s="265"/>
      <c r="K34" s="263"/>
      <c r="L34" s="263"/>
      <c r="M34" s="266"/>
      <c r="N34" s="261"/>
      <c r="O34" s="266"/>
      <c r="P34" s="264"/>
      <c r="Q34" s="264"/>
      <c r="R34" s="263"/>
      <c r="S34" s="263"/>
      <c r="T34" s="266"/>
      <c r="U34" s="263"/>
      <c r="V34" s="263"/>
      <c r="W34" s="266"/>
      <c r="X34" s="267"/>
    </row>
    <row r="35" spans="1:24" ht="13.5">
      <c r="A35" s="112" t="s">
        <v>19</v>
      </c>
      <c r="B35" s="98" t="s">
        <v>20</v>
      </c>
      <c r="C35" s="113"/>
      <c r="D35" s="166"/>
      <c r="E35" s="139"/>
      <c r="F35" s="139"/>
      <c r="G35" s="201"/>
      <c r="H35" s="201"/>
      <c r="I35" s="201"/>
      <c r="J35" s="201"/>
      <c r="K35" s="202"/>
      <c r="L35" s="201"/>
      <c r="M35" s="140"/>
      <c r="N35" s="140"/>
      <c r="O35" s="140"/>
      <c r="P35" s="201"/>
      <c r="Q35" s="201"/>
      <c r="R35" s="202"/>
      <c r="S35" s="139"/>
      <c r="T35" s="140"/>
      <c r="U35" s="202"/>
      <c r="V35" s="139"/>
      <c r="W35" s="140"/>
      <c r="X35" s="203"/>
    </row>
    <row r="36" spans="1:24" ht="13.5">
      <c r="A36" s="100" t="s">
        <v>5</v>
      </c>
      <c r="B36" s="101" t="s">
        <v>65</v>
      </c>
      <c r="C36" s="102"/>
      <c r="D36" s="153"/>
      <c r="E36" s="143"/>
      <c r="F36" s="143"/>
      <c r="G36" s="144"/>
      <c r="H36" s="144"/>
      <c r="I36" s="144"/>
      <c r="J36" s="154"/>
      <c r="K36" s="522">
        <v>0</v>
      </c>
      <c r="L36" s="523"/>
      <c r="M36" s="541">
        <v>0</v>
      </c>
      <c r="N36" s="541">
        <v>0</v>
      </c>
      <c r="O36" s="538">
        <v>0</v>
      </c>
      <c r="P36" s="503">
        <v>0</v>
      </c>
      <c r="Q36" s="503">
        <v>0</v>
      </c>
      <c r="R36" s="497">
        <v>0</v>
      </c>
      <c r="S36" s="498"/>
      <c r="T36" s="501">
        <v>0</v>
      </c>
      <c r="U36" s="497">
        <v>0</v>
      </c>
      <c r="V36" s="498"/>
      <c r="W36" s="501">
        <v>0</v>
      </c>
      <c r="X36" s="495">
        <v>0</v>
      </c>
    </row>
    <row r="37" spans="1:24" ht="13.5">
      <c r="A37" s="103"/>
      <c r="B37" s="104" t="s">
        <v>21</v>
      </c>
      <c r="C37" s="105"/>
      <c r="D37" s="163"/>
      <c r="E37" s="146"/>
      <c r="F37" s="146"/>
      <c r="G37" s="147"/>
      <c r="H37" s="147"/>
      <c r="I37" s="147"/>
      <c r="J37" s="148"/>
      <c r="K37" s="524"/>
      <c r="L37" s="525"/>
      <c r="M37" s="542"/>
      <c r="N37" s="542"/>
      <c r="O37" s="539"/>
      <c r="P37" s="508"/>
      <c r="Q37" s="508"/>
      <c r="R37" s="536"/>
      <c r="S37" s="537"/>
      <c r="T37" s="533"/>
      <c r="U37" s="536"/>
      <c r="V37" s="537"/>
      <c r="W37" s="533"/>
      <c r="X37" s="530"/>
    </row>
    <row r="38" spans="1:24" ht="13.5">
      <c r="A38" s="103"/>
      <c r="B38" s="104" t="s">
        <v>67</v>
      </c>
      <c r="C38" s="105"/>
      <c r="D38" s="171"/>
      <c r="E38" s="134">
        <v>0</v>
      </c>
      <c r="F38" s="134">
        <v>0</v>
      </c>
      <c r="G38" s="239">
        <v>0</v>
      </c>
      <c r="H38" s="239">
        <v>0</v>
      </c>
      <c r="I38" s="239">
        <v>0</v>
      </c>
      <c r="J38" s="240">
        <v>0</v>
      </c>
      <c r="K38" s="526"/>
      <c r="L38" s="527"/>
      <c r="M38" s="543"/>
      <c r="N38" s="543"/>
      <c r="O38" s="540"/>
      <c r="P38" s="504"/>
      <c r="Q38" s="504"/>
      <c r="R38" s="499"/>
      <c r="S38" s="500"/>
      <c r="T38" s="502"/>
      <c r="U38" s="499"/>
      <c r="V38" s="500"/>
      <c r="W38" s="502"/>
      <c r="X38" s="496"/>
    </row>
    <row r="39" spans="1:24" ht="13.5">
      <c r="A39" s="114" t="s">
        <v>9</v>
      </c>
      <c r="B39" s="115" t="s">
        <v>210</v>
      </c>
      <c r="C39" s="111"/>
      <c r="D39" s="171"/>
      <c r="E39" s="134">
        <v>0</v>
      </c>
      <c r="F39" s="134">
        <v>0</v>
      </c>
      <c r="G39" s="239">
        <v>0</v>
      </c>
      <c r="H39" s="239">
        <v>0</v>
      </c>
      <c r="I39" s="239">
        <v>0</v>
      </c>
      <c r="J39" s="240">
        <v>0</v>
      </c>
      <c r="K39" s="396">
        <v>0</v>
      </c>
      <c r="L39" s="397"/>
      <c r="M39" s="236">
        <v>0</v>
      </c>
      <c r="N39" s="237">
        <v>0</v>
      </c>
      <c r="O39" s="234">
        <v>0</v>
      </c>
      <c r="P39" s="137">
        <v>0</v>
      </c>
      <c r="Q39" s="137">
        <v>0</v>
      </c>
      <c r="R39" s="396">
        <v>0</v>
      </c>
      <c r="S39" s="397"/>
      <c r="T39" s="151">
        <v>0</v>
      </c>
      <c r="U39" s="396">
        <v>0</v>
      </c>
      <c r="V39" s="397"/>
      <c r="W39" s="151">
        <v>0</v>
      </c>
      <c r="X39" s="152">
        <v>0</v>
      </c>
    </row>
    <row r="40" spans="1:24" ht="13.5">
      <c r="A40" s="114" t="s">
        <v>12</v>
      </c>
      <c r="B40" s="115" t="s">
        <v>22</v>
      </c>
      <c r="C40" s="111"/>
      <c r="D40" s="171"/>
      <c r="E40" s="134">
        <v>0</v>
      </c>
      <c r="F40" s="134">
        <v>0</v>
      </c>
      <c r="G40" s="239">
        <v>0</v>
      </c>
      <c r="H40" s="239">
        <v>0</v>
      </c>
      <c r="I40" s="239">
        <v>0</v>
      </c>
      <c r="J40" s="240">
        <v>0</v>
      </c>
      <c r="K40" s="396">
        <v>0</v>
      </c>
      <c r="L40" s="397"/>
      <c r="M40" s="236">
        <v>0</v>
      </c>
      <c r="N40" s="237">
        <v>0</v>
      </c>
      <c r="O40" s="234">
        <v>0</v>
      </c>
      <c r="P40" s="137">
        <v>0</v>
      </c>
      <c r="Q40" s="137">
        <v>0</v>
      </c>
      <c r="R40" s="396">
        <v>0</v>
      </c>
      <c r="S40" s="397"/>
      <c r="T40" s="151">
        <v>0</v>
      </c>
      <c r="U40" s="396">
        <v>0</v>
      </c>
      <c r="V40" s="397"/>
      <c r="W40" s="151">
        <v>0</v>
      </c>
      <c r="X40" s="152">
        <v>0</v>
      </c>
    </row>
    <row r="41" spans="1:24" ht="13.5">
      <c r="A41" s="116" t="s">
        <v>13</v>
      </c>
      <c r="B41" s="101" t="s">
        <v>207</v>
      </c>
      <c r="C41" s="102"/>
      <c r="D41" s="505"/>
      <c r="E41" s="476">
        <v>0</v>
      </c>
      <c r="F41" s="476">
        <v>0</v>
      </c>
      <c r="G41" s="503">
        <v>0</v>
      </c>
      <c r="H41" s="503">
        <v>0</v>
      </c>
      <c r="I41" s="503">
        <v>0</v>
      </c>
      <c r="J41" s="509">
        <v>0</v>
      </c>
      <c r="K41" s="512">
        <v>0</v>
      </c>
      <c r="L41" s="513"/>
      <c r="M41" s="476">
        <v>0</v>
      </c>
      <c r="N41" s="476">
        <v>0</v>
      </c>
      <c r="O41" s="501">
        <v>0</v>
      </c>
      <c r="P41" s="503">
        <v>0</v>
      </c>
      <c r="Q41" s="503">
        <v>0</v>
      </c>
      <c r="R41" s="512">
        <v>0</v>
      </c>
      <c r="S41" s="513"/>
      <c r="T41" s="501">
        <v>0</v>
      </c>
      <c r="U41" s="497">
        <v>0</v>
      </c>
      <c r="V41" s="498"/>
      <c r="W41" s="501">
        <v>0</v>
      </c>
      <c r="X41" s="495">
        <v>0</v>
      </c>
    </row>
    <row r="42" spans="1:24" ht="13.5">
      <c r="A42" s="117"/>
      <c r="B42" s="104" t="s">
        <v>208</v>
      </c>
      <c r="C42" s="105"/>
      <c r="D42" s="506"/>
      <c r="E42" s="477"/>
      <c r="F42" s="477"/>
      <c r="G42" s="508"/>
      <c r="H42" s="508"/>
      <c r="I42" s="508"/>
      <c r="J42" s="510"/>
      <c r="K42" s="514"/>
      <c r="L42" s="515"/>
      <c r="M42" s="477"/>
      <c r="N42" s="477"/>
      <c r="O42" s="533"/>
      <c r="P42" s="508"/>
      <c r="Q42" s="508"/>
      <c r="R42" s="514"/>
      <c r="S42" s="515"/>
      <c r="T42" s="533"/>
      <c r="U42" s="536"/>
      <c r="V42" s="537"/>
      <c r="W42" s="533"/>
      <c r="X42" s="530"/>
    </row>
    <row r="43" spans="1:24" ht="0.75" customHeight="1">
      <c r="A43" s="118"/>
      <c r="B43" s="107"/>
      <c r="C43" s="108"/>
      <c r="D43" s="507"/>
      <c r="E43" s="478"/>
      <c r="F43" s="478"/>
      <c r="G43" s="504"/>
      <c r="H43" s="504"/>
      <c r="I43" s="504"/>
      <c r="J43" s="511"/>
      <c r="K43" s="516"/>
      <c r="L43" s="517"/>
      <c r="M43" s="478"/>
      <c r="N43" s="478"/>
      <c r="O43" s="502"/>
      <c r="P43" s="504"/>
      <c r="Q43" s="504"/>
      <c r="R43" s="516"/>
      <c r="S43" s="517"/>
      <c r="T43" s="502"/>
      <c r="U43" s="499"/>
      <c r="V43" s="500"/>
      <c r="W43" s="502"/>
      <c r="X43" s="496"/>
    </row>
    <row r="44" spans="1:24" ht="13.5">
      <c r="A44" s="100" t="s">
        <v>16</v>
      </c>
      <c r="B44" s="101" t="s">
        <v>17</v>
      </c>
      <c r="C44" s="102"/>
      <c r="D44" s="547"/>
      <c r="E44" s="419">
        <v>0</v>
      </c>
      <c r="F44" s="419">
        <v>0</v>
      </c>
      <c r="G44" s="503">
        <v>0</v>
      </c>
      <c r="H44" s="503">
        <v>0</v>
      </c>
      <c r="I44" s="503">
        <v>0</v>
      </c>
      <c r="J44" s="509">
        <v>0</v>
      </c>
      <c r="K44" s="549">
        <v>0</v>
      </c>
      <c r="L44" s="550"/>
      <c r="M44" s="476">
        <v>0</v>
      </c>
      <c r="N44" s="476">
        <v>0</v>
      </c>
      <c r="O44" s="501">
        <v>0</v>
      </c>
      <c r="P44" s="503">
        <v>0</v>
      </c>
      <c r="Q44" s="503">
        <v>0</v>
      </c>
      <c r="R44" s="497">
        <v>0</v>
      </c>
      <c r="S44" s="498"/>
      <c r="T44" s="501">
        <v>0</v>
      </c>
      <c r="U44" s="497">
        <v>0</v>
      </c>
      <c r="V44" s="498"/>
      <c r="W44" s="501">
        <v>0</v>
      </c>
      <c r="X44" s="495">
        <v>0</v>
      </c>
    </row>
    <row r="45" spans="1:24" ht="15.75" customHeight="1">
      <c r="A45" s="106"/>
      <c r="B45" s="107" t="s">
        <v>18</v>
      </c>
      <c r="C45" s="108"/>
      <c r="D45" s="548"/>
      <c r="E45" s="420"/>
      <c r="F45" s="420"/>
      <c r="G45" s="504"/>
      <c r="H45" s="504"/>
      <c r="I45" s="504"/>
      <c r="J45" s="511"/>
      <c r="K45" s="518"/>
      <c r="L45" s="519"/>
      <c r="M45" s="478"/>
      <c r="N45" s="478"/>
      <c r="O45" s="502"/>
      <c r="P45" s="504"/>
      <c r="Q45" s="504"/>
      <c r="R45" s="499"/>
      <c r="S45" s="500"/>
      <c r="T45" s="502"/>
      <c r="U45" s="499"/>
      <c r="V45" s="500"/>
      <c r="W45" s="502"/>
      <c r="X45" s="496"/>
    </row>
    <row r="46" spans="1:24" ht="13.5">
      <c r="A46" s="110"/>
      <c r="B46" s="119" t="s">
        <v>23</v>
      </c>
      <c r="C46" s="111"/>
      <c r="D46" s="204"/>
      <c r="E46" s="205">
        <v>0</v>
      </c>
      <c r="F46" s="205">
        <v>0</v>
      </c>
      <c r="G46" s="206">
        <v>0</v>
      </c>
      <c r="H46" s="206">
        <v>0</v>
      </c>
      <c r="I46" s="206">
        <v>0</v>
      </c>
      <c r="J46" s="207">
        <v>0</v>
      </c>
      <c r="K46" s="470">
        <v>0</v>
      </c>
      <c r="L46" s="471"/>
      <c r="M46" s="204">
        <v>0</v>
      </c>
      <c r="N46" s="204">
        <v>0</v>
      </c>
      <c r="O46" s="204">
        <v>0</v>
      </c>
      <c r="P46" s="137">
        <v>0</v>
      </c>
      <c r="Q46" s="137">
        <v>0</v>
      </c>
      <c r="R46" s="396">
        <v>0</v>
      </c>
      <c r="S46" s="397"/>
      <c r="T46" s="151">
        <v>0</v>
      </c>
      <c r="U46" s="396">
        <v>0</v>
      </c>
      <c r="V46" s="397"/>
      <c r="W46" s="151">
        <v>0</v>
      </c>
      <c r="X46" s="208">
        <v>0</v>
      </c>
    </row>
    <row r="47" spans="1:24" ht="13.5">
      <c r="A47" s="120"/>
      <c r="B47" s="121" t="s">
        <v>24</v>
      </c>
      <c r="C47" s="122"/>
      <c r="D47" s="146"/>
      <c r="E47" s="146"/>
      <c r="F47" s="146"/>
      <c r="G47" s="147"/>
      <c r="H47" s="147"/>
      <c r="I47" s="147"/>
      <c r="J47" s="148"/>
      <c r="K47" s="149"/>
      <c r="L47" s="150"/>
      <c r="M47" s="146"/>
      <c r="N47" s="146"/>
      <c r="O47" s="146"/>
      <c r="P47" s="144"/>
      <c r="Q47" s="144"/>
      <c r="R47" s="145"/>
      <c r="S47" s="155"/>
      <c r="T47" s="143"/>
      <c r="U47" s="145"/>
      <c r="V47" s="155"/>
      <c r="W47" s="143"/>
      <c r="X47" s="144"/>
    </row>
    <row r="48" spans="1:24" ht="13.5">
      <c r="A48" s="123"/>
      <c r="B48" s="124" t="s">
        <v>25</v>
      </c>
      <c r="C48" s="91"/>
      <c r="D48" s="146"/>
      <c r="E48" s="146"/>
      <c r="F48" s="146"/>
      <c r="G48" s="147"/>
      <c r="H48" s="147"/>
      <c r="I48" s="147"/>
      <c r="J48" s="148"/>
      <c r="K48" s="149"/>
      <c r="L48" s="150"/>
      <c r="M48" s="146"/>
      <c r="N48" s="146"/>
      <c r="O48" s="146"/>
      <c r="P48" s="147"/>
      <c r="Q48" s="147"/>
      <c r="R48" s="149"/>
      <c r="S48" s="150"/>
      <c r="T48" s="146"/>
      <c r="U48" s="149"/>
      <c r="V48" s="150"/>
      <c r="W48" s="146"/>
      <c r="X48" s="147"/>
    </row>
    <row r="49" spans="1:24" ht="13.5">
      <c r="A49" s="123"/>
      <c r="B49" s="124" t="s">
        <v>26</v>
      </c>
      <c r="C49" s="91"/>
      <c r="D49" s="146"/>
      <c r="E49" s="146"/>
      <c r="F49" s="146"/>
      <c r="G49" s="147"/>
      <c r="H49" s="147"/>
      <c r="I49" s="147"/>
      <c r="J49" s="148"/>
      <c r="K49" s="149"/>
      <c r="L49" s="150"/>
      <c r="M49" s="146"/>
      <c r="N49" s="146"/>
      <c r="O49" s="146"/>
      <c r="P49" s="147"/>
      <c r="Q49" s="147"/>
      <c r="R49" s="149"/>
      <c r="S49" s="150"/>
      <c r="T49" s="146"/>
      <c r="U49" s="149"/>
      <c r="V49" s="150"/>
      <c r="W49" s="146"/>
      <c r="X49" s="147"/>
    </row>
    <row r="50" spans="1:24" ht="14.25" thickBot="1">
      <c r="A50" s="125"/>
      <c r="B50" s="126" t="s">
        <v>27</v>
      </c>
      <c r="C50" s="127"/>
      <c r="D50" s="209"/>
      <c r="E50" s="209">
        <f>SUM(E32:E49)</f>
        <v>7</v>
      </c>
      <c r="F50" s="209">
        <f>SUM(F32:F49)</f>
        <v>240000</v>
      </c>
      <c r="G50" s="210">
        <f>G32</f>
        <v>0</v>
      </c>
      <c r="H50" s="210">
        <f>H32</f>
        <v>0</v>
      </c>
      <c r="I50" s="210">
        <f>I32</f>
        <v>240000</v>
      </c>
      <c r="J50" s="210">
        <f>J32</f>
        <v>99.999999999999986</v>
      </c>
      <c r="K50" s="472">
        <f>K32</f>
        <v>240000</v>
      </c>
      <c r="L50" s="473"/>
      <c r="M50" s="210">
        <f t="shared" ref="M50:R50" si="14">M32</f>
        <v>0</v>
      </c>
      <c r="N50" s="210">
        <f t="shared" si="14"/>
        <v>240000</v>
      </c>
      <c r="O50" s="268">
        <f t="shared" si="14"/>
        <v>99.999999999999986</v>
      </c>
      <c r="P50" s="210">
        <f t="shared" si="14"/>
        <v>0</v>
      </c>
      <c r="Q50" s="210">
        <f t="shared" si="14"/>
        <v>0</v>
      </c>
      <c r="R50" s="474">
        <f t="shared" si="14"/>
        <v>0</v>
      </c>
      <c r="S50" s="475"/>
      <c r="T50" s="211">
        <f>T32</f>
        <v>0</v>
      </c>
      <c r="U50" s="400">
        <f>U32</f>
        <v>0</v>
      </c>
      <c r="V50" s="401"/>
      <c r="W50" s="211">
        <f>W32</f>
        <v>0</v>
      </c>
      <c r="X50" s="210">
        <f>X32</f>
        <v>240000</v>
      </c>
    </row>
    <row r="51" spans="1:24" ht="13.5">
      <c r="A51" s="242" t="s">
        <v>246</v>
      </c>
      <c r="B51" s="243"/>
      <c r="C51" s="244"/>
      <c r="D51" s="244"/>
      <c r="E51" s="244"/>
      <c r="F51" s="244"/>
      <c r="G51" s="244"/>
      <c r="H51" s="244"/>
      <c r="I51" s="245"/>
      <c r="J51" s="244"/>
      <c r="K51" s="244"/>
      <c r="L51" s="244"/>
      <c r="M51" s="245"/>
      <c r="N51" s="244"/>
      <c r="O51" s="245"/>
      <c r="P51" s="244"/>
      <c r="Q51" s="244"/>
      <c r="R51" s="244"/>
      <c r="S51" s="244"/>
      <c r="T51" s="244"/>
      <c r="U51" s="244"/>
      <c r="V51" s="244"/>
      <c r="W51" s="244"/>
      <c r="X51" s="246"/>
    </row>
    <row r="52" spans="1:24" ht="7.5" customHeight="1">
      <c r="A52" s="247"/>
      <c r="B52" s="248"/>
      <c r="C52" s="128"/>
      <c r="D52" s="128"/>
      <c r="E52" s="128"/>
      <c r="F52" s="128"/>
      <c r="G52" s="128"/>
      <c r="H52" s="128"/>
      <c r="I52" s="249"/>
      <c r="J52" s="128"/>
      <c r="K52" s="128"/>
      <c r="L52" s="128"/>
      <c r="M52" s="249"/>
      <c r="N52" s="128"/>
      <c r="O52" s="249"/>
      <c r="P52" s="128"/>
      <c r="Q52" s="128"/>
      <c r="R52" s="128"/>
      <c r="S52" s="128"/>
      <c r="T52" s="128"/>
      <c r="U52" s="128"/>
      <c r="V52" s="128"/>
      <c r="W52" s="128"/>
      <c r="X52" s="250"/>
    </row>
    <row r="53" spans="1:24" ht="13.5">
      <c r="A53" s="251" t="s">
        <v>219</v>
      </c>
      <c r="B53" s="248"/>
      <c r="C53" s="128"/>
      <c r="D53" s="128"/>
      <c r="E53" s="128"/>
      <c r="F53" s="128"/>
      <c r="G53" s="128"/>
      <c r="H53" s="128"/>
      <c r="I53" s="249"/>
      <c r="J53" s="128"/>
      <c r="K53" s="128"/>
      <c r="L53" s="128"/>
      <c r="M53" s="249"/>
      <c r="N53" s="128"/>
      <c r="O53" s="249"/>
      <c r="P53" s="128"/>
      <c r="Q53" s="128"/>
      <c r="R53" s="128"/>
      <c r="S53" s="128"/>
      <c r="T53" s="128"/>
      <c r="U53" s="128"/>
      <c r="V53" s="128"/>
      <c r="W53" s="128"/>
      <c r="X53" s="250"/>
    </row>
    <row r="54" spans="1:24" ht="13.5">
      <c r="A54" s="251" t="s">
        <v>223</v>
      </c>
      <c r="B54" s="248"/>
      <c r="C54" s="128"/>
      <c r="D54" s="128"/>
      <c r="E54" s="128"/>
      <c r="F54" s="128"/>
      <c r="G54" s="128"/>
      <c r="H54" s="128"/>
      <c r="I54" s="249"/>
      <c r="J54" s="128"/>
      <c r="K54" s="128"/>
      <c r="L54" s="128"/>
      <c r="M54" s="249"/>
      <c r="N54" s="128"/>
      <c r="O54" s="249"/>
      <c r="P54" s="128"/>
      <c r="Q54" s="128"/>
      <c r="R54" s="128"/>
      <c r="S54" s="128"/>
      <c r="T54" s="128"/>
      <c r="U54" s="128"/>
      <c r="V54" s="128"/>
      <c r="W54" s="128"/>
      <c r="X54" s="250"/>
    </row>
    <row r="55" spans="1:24" ht="14.25" thickBot="1">
      <c r="A55" s="252" t="s">
        <v>224</v>
      </c>
      <c r="B55" s="253"/>
      <c r="C55" s="254"/>
      <c r="D55" s="254"/>
      <c r="E55" s="254"/>
      <c r="F55" s="254"/>
      <c r="G55" s="254"/>
      <c r="H55" s="254"/>
      <c r="I55" s="255"/>
      <c r="J55" s="254"/>
      <c r="K55" s="254"/>
      <c r="L55" s="254"/>
      <c r="M55" s="255"/>
      <c r="N55" s="254"/>
      <c r="O55" s="255"/>
      <c r="P55" s="254"/>
      <c r="Q55" s="254"/>
      <c r="R55" s="254"/>
      <c r="S55" s="254"/>
      <c r="T55" s="254"/>
      <c r="U55" s="254"/>
      <c r="V55" s="254"/>
      <c r="W55" s="254"/>
      <c r="X55" s="256"/>
    </row>
    <row r="56" spans="1:24" ht="14.25" customHeight="1">
      <c r="A56" s="578" t="s">
        <v>203</v>
      </c>
      <c r="B56" s="579"/>
      <c r="C56" s="579"/>
      <c r="D56" s="579"/>
      <c r="E56" s="579"/>
      <c r="F56" s="579"/>
      <c r="G56" s="579"/>
      <c r="H56" s="579"/>
      <c r="I56" s="579"/>
      <c r="J56" s="579"/>
      <c r="K56" s="579"/>
      <c r="L56" s="579"/>
      <c r="M56" s="579"/>
      <c r="N56" s="579"/>
      <c r="O56" s="579"/>
      <c r="P56" s="579"/>
      <c r="Q56" s="579"/>
      <c r="R56" s="579"/>
      <c r="S56" s="579"/>
      <c r="T56" s="579"/>
      <c r="U56" s="579"/>
      <c r="V56" s="579"/>
      <c r="W56" s="579"/>
      <c r="X56" s="580"/>
    </row>
    <row r="57" spans="1:24" ht="12.75" customHeight="1">
      <c r="A57" s="70" t="s">
        <v>211</v>
      </c>
      <c r="B57" s="61" t="s">
        <v>96</v>
      </c>
      <c r="C57" s="56"/>
      <c r="D57" s="55" t="s">
        <v>238</v>
      </c>
      <c r="E57" s="55" t="s">
        <v>58</v>
      </c>
      <c r="F57" s="55" t="s">
        <v>108</v>
      </c>
      <c r="G57" s="8" t="s">
        <v>72</v>
      </c>
      <c r="H57" s="9" t="s">
        <v>73</v>
      </c>
      <c r="I57" s="8" t="s">
        <v>101</v>
      </c>
      <c r="J57" s="27" t="s">
        <v>239</v>
      </c>
      <c r="K57" s="414" t="s">
        <v>231</v>
      </c>
      <c r="L57" s="415"/>
      <c r="M57" s="415"/>
      <c r="N57" s="415"/>
      <c r="O57" s="416"/>
      <c r="P57" s="9" t="s">
        <v>79</v>
      </c>
      <c r="Q57" s="9" t="s">
        <v>242</v>
      </c>
      <c r="R57" s="414" t="s">
        <v>88</v>
      </c>
      <c r="S57" s="415"/>
      <c r="T57" s="416"/>
      <c r="U57" s="414" t="s">
        <v>93</v>
      </c>
      <c r="V57" s="415"/>
      <c r="W57" s="416"/>
      <c r="X57" s="583" t="s">
        <v>245</v>
      </c>
    </row>
    <row r="58" spans="1:24" ht="12.75" customHeight="1">
      <c r="A58" s="71"/>
      <c r="B58" s="57" t="s">
        <v>234</v>
      </c>
      <c r="C58" s="54"/>
      <c r="D58" s="53" t="s">
        <v>62</v>
      </c>
      <c r="E58" s="53" t="s">
        <v>97</v>
      </c>
      <c r="F58" s="53" t="s">
        <v>109</v>
      </c>
      <c r="G58" s="10" t="s">
        <v>111</v>
      </c>
      <c r="H58" s="11" t="s">
        <v>57</v>
      </c>
      <c r="I58" s="10" t="s">
        <v>237</v>
      </c>
      <c r="J58" s="28" t="s">
        <v>240</v>
      </c>
      <c r="K58" s="402" t="s">
        <v>81</v>
      </c>
      <c r="L58" s="413"/>
      <c r="M58" s="413"/>
      <c r="N58" s="413"/>
      <c r="O58" s="403"/>
      <c r="P58" s="11" t="s">
        <v>80</v>
      </c>
      <c r="Q58" s="11" t="s">
        <v>82</v>
      </c>
      <c r="R58" s="402" t="s">
        <v>89</v>
      </c>
      <c r="S58" s="413"/>
      <c r="T58" s="403"/>
      <c r="U58" s="402" t="s">
        <v>94</v>
      </c>
      <c r="V58" s="413"/>
      <c r="W58" s="403"/>
      <c r="X58" s="584"/>
    </row>
    <row r="59" spans="1:24" ht="12.75" customHeight="1">
      <c r="A59" s="71"/>
      <c r="B59" s="53" t="s">
        <v>61</v>
      </c>
      <c r="C59" s="54"/>
      <c r="D59" s="53"/>
      <c r="E59" s="53" t="s">
        <v>98</v>
      </c>
      <c r="F59" s="53" t="s">
        <v>110</v>
      </c>
      <c r="G59" s="10" t="s">
        <v>69</v>
      </c>
      <c r="H59" s="11" t="s">
        <v>99</v>
      </c>
      <c r="I59" s="10" t="s">
        <v>102</v>
      </c>
      <c r="J59" s="28" t="s">
        <v>103</v>
      </c>
      <c r="K59" s="402" t="s">
        <v>70</v>
      </c>
      <c r="L59" s="413"/>
      <c r="M59" s="413"/>
      <c r="N59" s="413"/>
      <c r="O59" s="403"/>
      <c r="P59" s="11" t="s">
        <v>81</v>
      </c>
      <c r="Q59" s="11" t="s">
        <v>83</v>
      </c>
      <c r="R59" s="402"/>
      <c r="S59" s="413"/>
      <c r="T59" s="403"/>
      <c r="U59" s="402" t="s">
        <v>60</v>
      </c>
      <c r="V59" s="413"/>
      <c r="W59" s="403"/>
      <c r="X59" s="584"/>
    </row>
    <row r="60" spans="1:24" ht="12.75" customHeight="1">
      <c r="A60" s="71"/>
      <c r="B60" s="53"/>
      <c r="C60" s="54"/>
      <c r="D60" s="53"/>
      <c r="E60" s="53" t="s">
        <v>63</v>
      </c>
      <c r="F60" s="53" t="s">
        <v>64</v>
      </c>
      <c r="G60" s="10"/>
      <c r="H60" s="11" t="s">
        <v>100</v>
      </c>
      <c r="I60" s="10"/>
      <c r="J60" s="28">
        <v>1957</v>
      </c>
      <c r="K60" s="404"/>
      <c r="L60" s="405"/>
      <c r="M60" s="405"/>
      <c r="N60" s="405"/>
      <c r="O60" s="406"/>
      <c r="P60" s="11" t="s">
        <v>112</v>
      </c>
      <c r="Q60" s="11" t="s">
        <v>84</v>
      </c>
      <c r="R60" s="404"/>
      <c r="S60" s="405"/>
      <c r="T60" s="406"/>
      <c r="U60" s="404" t="s">
        <v>95</v>
      </c>
      <c r="V60" s="405"/>
      <c r="W60" s="406"/>
      <c r="X60" s="584"/>
    </row>
    <row r="61" spans="1:24">
      <c r="A61" s="71"/>
      <c r="B61" s="53"/>
      <c r="C61" s="54"/>
      <c r="D61" s="53"/>
      <c r="E61" s="53"/>
      <c r="F61" s="53"/>
      <c r="G61" s="10"/>
      <c r="H61" s="28"/>
      <c r="I61" s="10"/>
      <c r="J61" s="28" t="s">
        <v>104</v>
      </c>
      <c r="K61" s="481" t="s">
        <v>232</v>
      </c>
      <c r="L61" s="482"/>
      <c r="M61" s="482"/>
      <c r="N61" s="483"/>
      <c r="O61" s="43" t="s">
        <v>76</v>
      </c>
      <c r="P61" s="11" t="s">
        <v>68</v>
      </c>
      <c r="Q61" s="11" t="s">
        <v>85</v>
      </c>
      <c r="R61" s="55" t="s">
        <v>90</v>
      </c>
      <c r="S61" s="56"/>
      <c r="T61" s="43" t="s">
        <v>0</v>
      </c>
      <c r="U61" s="55" t="s">
        <v>90</v>
      </c>
      <c r="V61" s="56"/>
      <c r="W61" s="43" t="s">
        <v>0</v>
      </c>
      <c r="X61" s="584"/>
    </row>
    <row r="62" spans="1:24">
      <c r="A62" s="71"/>
      <c r="B62" s="53"/>
      <c r="C62" s="54"/>
      <c r="D62" s="53"/>
      <c r="E62" s="53"/>
      <c r="F62" s="53"/>
      <c r="G62" s="10"/>
      <c r="H62" s="11"/>
      <c r="I62" s="10"/>
      <c r="J62" s="28" t="s">
        <v>105</v>
      </c>
      <c r="K62" s="484"/>
      <c r="L62" s="485"/>
      <c r="M62" s="485"/>
      <c r="N62" s="486"/>
      <c r="O62" s="44" t="s">
        <v>77</v>
      </c>
      <c r="P62" s="11" t="s">
        <v>66</v>
      </c>
      <c r="Q62" s="11" t="s">
        <v>86</v>
      </c>
      <c r="R62" s="402"/>
      <c r="S62" s="403"/>
      <c r="T62" s="44" t="s">
        <v>244</v>
      </c>
      <c r="U62" s="402"/>
      <c r="V62" s="403"/>
      <c r="W62" s="44" t="s">
        <v>244</v>
      </c>
      <c r="X62" s="584"/>
    </row>
    <row r="63" spans="1:24">
      <c r="A63" s="71"/>
      <c r="B63" s="53"/>
      <c r="C63" s="54"/>
      <c r="D63" s="53"/>
      <c r="E63" s="53"/>
      <c r="F63" s="53"/>
      <c r="G63" s="10"/>
      <c r="H63" s="11"/>
      <c r="I63" s="10"/>
      <c r="J63" s="28"/>
      <c r="K63" s="402" t="s">
        <v>230</v>
      </c>
      <c r="L63" s="403"/>
      <c r="M63" s="44" t="s">
        <v>75</v>
      </c>
      <c r="N63" s="44" t="s">
        <v>59</v>
      </c>
      <c r="O63" s="44" t="s">
        <v>78</v>
      </c>
      <c r="P63" s="11" t="s">
        <v>66</v>
      </c>
      <c r="Q63" s="11" t="s">
        <v>87</v>
      </c>
      <c r="R63" s="402"/>
      <c r="S63" s="403"/>
      <c r="T63" s="44" t="s">
        <v>91</v>
      </c>
      <c r="U63" s="402"/>
      <c r="V63" s="403"/>
      <c r="W63" s="44" t="s">
        <v>91</v>
      </c>
      <c r="X63" s="584"/>
    </row>
    <row r="64" spans="1:24">
      <c r="A64" s="74"/>
      <c r="B64" s="52"/>
      <c r="C64" s="241"/>
      <c r="D64" s="52"/>
      <c r="E64" s="52"/>
      <c r="F64" s="52"/>
      <c r="G64" s="13"/>
      <c r="H64" s="12"/>
      <c r="I64" s="13"/>
      <c r="J64" s="29"/>
      <c r="K64" s="404"/>
      <c r="L64" s="406"/>
      <c r="M64" s="45"/>
      <c r="N64" s="45"/>
      <c r="O64" s="45"/>
      <c r="P64" s="12"/>
      <c r="Q64" s="12"/>
      <c r="R64" s="404"/>
      <c r="S64" s="406"/>
      <c r="T64" s="45" t="s">
        <v>92</v>
      </c>
      <c r="U64" s="404"/>
      <c r="V64" s="406"/>
      <c r="W64" s="45" t="s">
        <v>106</v>
      </c>
      <c r="X64" s="585"/>
    </row>
    <row r="65" spans="1:24" ht="13.5">
      <c r="A65" s="81"/>
      <c r="B65" s="129" t="s">
        <v>28</v>
      </c>
      <c r="C65" s="122"/>
      <c r="D65" s="156"/>
      <c r="E65" s="156"/>
      <c r="F65" s="156"/>
      <c r="G65" s="157"/>
      <c r="H65" s="157"/>
      <c r="I65" s="158"/>
      <c r="J65" s="157"/>
      <c r="K65" s="156"/>
      <c r="L65" s="159"/>
      <c r="M65" s="153"/>
      <c r="N65" s="153"/>
      <c r="O65" s="153"/>
      <c r="P65" s="157"/>
      <c r="Q65" s="157"/>
      <c r="R65" s="156"/>
      <c r="S65" s="159"/>
      <c r="T65" s="153"/>
      <c r="U65" s="156"/>
      <c r="V65" s="159"/>
      <c r="W65" s="153"/>
      <c r="X65" s="160"/>
    </row>
    <row r="66" spans="1:24" ht="13.5">
      <c r="A66" s="77"/>
      <c r="B66" s="90" t="s">
        <v>55</v>
      </c>
      <c r="C66" s="91"/>
      <c r="D66" s="161"/>
      <c r="E66" s="161"/>
      <c r="F66" s="161"/>
      <c r="G66" s="158"/>
      <c r="H66" s="158"/>
      <c r="I66" s="158"/>
      <c r="J66" s="158"/>
      <c r="K66" s="161"/>
      <c r="L66" s="162"/>
      <c r="M66" s="163"/>
      <c r="N66" s="163"/>
      <c r="O66" s="163"/>
      <c r="P66" s="158"/>
      <c r="Q66" s="158"/>
      <c r="R66" s="161"/>
      <c r="S66" s="162"/>
      <c r="T66" s="163"/>
      <c r="U66" s="161"/>
      <c r="V66" s="162"/>
      <c r="W66" s="163"/>
      <c r="X66" s="164"/>
    </row>
    <row r="67" spans="1:24" ht="13.5">
      <c r="A67" s="78" t="s">
        <v>3</v>
      </c>
      <c r="B67" s="98" t="s">
        <v>22</v>
      </c>
      <c r="C67" s="99"/>
      <c r="D67" s="132"/>
      <c r="E67" s="132"/>
      <c r="F67" s="132"/>
      <c r="G67" s="165"/>
      <c r="H67" s="165"/>
      <c r="I67" s="165"/>
      <c r="J67" s="165"/>
      <c r="K67" s="166"/>
      <c r="L67" s="167"/>
      <c r="M67" s="132"/>
      <c r="N67" s="132"/>
      <c r="O67" s="132"/>
      <c r="P67" s="165"/>
      <c r="Q67" s="165"/>
      <c r="R67" s="166"/>
      <c r="S67" s="167"/>
      <c r="T67" s="132"/>
      <c r="U67" s="166"/>
      <c r="V67" s="167"/>
      <c r="W67" s="132"/>
      <c r="X67" s="168"/>
    </row>
    <row r="68" spans="1:24" ht="13.5">
      <c r="A68" s="70" t="s">
        <v>5</v>
      </c>
      <c r="B68" s="101" t="s">
        <v>29</v>
      </c>
      <c r="C68" s="102"/>
      <c r="D68" s="153"/>
      <c r="E68" s="411">
        <v>0</v>
      </c>
      <c r="F68" s="411">
        <v>0</v>
      </c>
      <c r="G68" s="411">
        <v>0</v>
      </c>
      <c r="H68" s="157"/>
      <c r="I68" s="157"/>
      <c r="J68" s="421">
        <f>I69/10000000*100</f>
        <v>0</v>
      </c>
      <c r="K68" s="407">
        <f>F68</f>
        <v>0</v>
      </c>
      <c r="L68" s="408"/>
      <c r="M68" s="153"/>
      <c r="N68" s="419">
        <f>K68+M69</f>
        <v>0</v>
      </c>
      <c r="O68" s="421">
        <f>J68</f>
        <v>0</v>
      </c>
      <c r="P68" s="417">
        <v>0</v>
      </c>
      <c r="Q68" s="417">
        <v>0</v>
      </c>
      <c r="R68" s="407">
        <v>0</v>
      </c>
      <c r="S68" s="408"/>
      <c r="T68" s="411">
        <v>0</v>
      </c>
      <c r="U68" s="407">
        <v>0</v>
      </c>
      <c r="V68" s="408"/>
      <c r="W68" s="411">
        <v>0</v>
      </c>
      <c r="X68" s="160"/>
    </row>
    <row r="69" spans="1:24" ht="13.5">
      <c r="A69" s="80"/>
      <c r="B69" s="493" t="s">
        <v>30</v>
      </c>
      <c r="C69" s="494"/>
      <c r="D69" s="169"/>
      <c r="E69" s="412"/>
      <c r="F69" s="412"/>
      <c r="G69" s="412"/>
      <c r="H69" s="170">
        <v>0</v>
      </c>
      <c r="I69" s="170">
        <f>F68</f>
        <v>0</v>
      </c>
      <c r="J69" s="422"/>
      <c r="K69" s="409"/>
      <c r="L69" s="410"/>
      <c r="M69" s="212">
        <v>0</v>
      </c>
      <c r="N69" s="420"/>
      <c r="O69" s="422"/>
      <c r="P69" s="418"/>
      <c r="Q69" s="418"/>
      <c r="R69" s="409"/>
      <c r="S69" s="410"/>
      <c r="T69" s="412"/>
      <c r="U69" s="409"/>
      <c r="V69" s="410"/>
      <c r="W69" s="412"/>
      <c r="X69" s="172">
        <v>0</v>
      </c>
    </row>
    <row r="70" spans="1:24" ht="30.75" customHeight="1">
      <c r="A70" s="74"/>
      <c r="B70" s="493" t="s">
        <v>212</v>
      </c>
      <c r="C70" s="494"/>
      <c r="D70" s="170"/>
      <c r="E70" s="170">
        <v>0</v>
      </c>
      <c r="F70" s="170">
        <v>0</v>
      </c>
      <c r="G70" s="170">
        <v>0</v>
      </c>
      <c r="H70" s="170">
        <v>0</v>
      </c>
      <c r="I70" s="170">
        <f>F70</f>
        <v>0</v>
      </c>
      <c r="J70" s="171">
        <f>I70/24136374*100</f>
        <v>0</v>
      </c>
      <c r="K70" s="409">
        <f t="shared" ref="K70:K71" si="15">F70</f>
        <v>0</v>
      </c>
      <c r="L70" s="410"/>
      <c r="M70" s="212">
        <v>0</v>
      </c>
      <c r="N70" s="134">
        <f t="shared" ref="N70:N71" si="16">K70+M70</f>
        <v>0</v>
      </c>
      <c r="O70" s="151">
        <f t="shared" ref="O70:O71" si="17">N70/24136374*100</f>
        <v>0</v>
      </c>
      <c r="P70" s="170">
        <v>0</v>
      </c>
      <c r="Q70" s="170">
        <v>0</v>
      </c>
      <c r="R70" s="409">
        <v>0</v>
      </c>
      <c r="S70" s="410"/>
      <c r="T70" s="170">
        <v>0</v>
      </c>
      <c r="U70" s="398">
        <v>0</v>
      </c>
      <c r="V70" s="399"/>
      <c r="W70" s="163">
        <v>0</v>
      </c>
      <c r="X70" s="172">
        <f>I70</f>
        <v>0</v>
      </c>
    </row>
    <row r="71" spans="1:24" ht="28.5" customHeight="1">
      <c r="A71" s="74"/>
      <c r="B71" s="457" t="s">
        <v>71</v>
      </c>
      <c r="C71" s="458"/>
      <c r="D71" s="170"/>
      <c r="E71" s="170">
        <v>0</v>
      </c>
      <c r="F71" s="170">
        <v>0</v>
      </c>
      <c r="G71" s="170">
        <v>0</v>
      </c>
      <c r="H71" s="170">
        <v>0</v>
      </c>
      <c r="I71" s="170">
        <f>F71</f>
        <v>0</v>
      </c>
      <c r="J71" s="171">
        <f>I71/24136374*100</f>
        <v>0</v>
      </c>
      <c r="K71" s="409">
        <f t="shared" si="15"/>
        <v>0</v>
      </c>
      <c r="L71" s="410"/>
      <c r="M71" s="212">
        <v>0</v>
      </c>
      <c r="N71" s="134">
        <f t="shared" si="16"/>
        <v>0</v>
      </c>
      <c r="O71" s="151">
        <f t="shared" si="17"/>
        <v>0</v>
      </c>
      <c r="P71" s="170">
        <v>0</v>
      </c>
      <c r="Q71" s="170">
        <v>0</v>
      </c>
      <c r="R71" s="409">
        <v>0</v>
      </c>
      <c r="S71" s="410"/>
      <c r="T71" s="170">
        <v>0</v>
      </c>
      <c r="U71" s="398">
        <v>0</v>
      </c>
      <c r="V71" s="399"/>
      <c r="W71" s="132">
        <v>0</v>
      </c>
      <c r="X71" s="172">
        <f>I71</f>
        <v>0</v>
      </c>
    </row>
    <row r="72" spans="1:24" ht="13.5">
      <c r="A72" s="71" t="s">
        <v>127</v>
      </c>
      <c r="B72" s="104" t="s">
        <v>32</v>
      </c>
      <c r="C72" s="105"/>
      <c r="D72" s="163"/>
      <c r="E72" s="411">
        <v>0</v>
      </c>
      <c r="F72" s="411">
        <v>0</v>
      </c>
      <c r="G72" s="163"/>
      <c r="H72" s="163"/>
      <c r="I72" s="163"/>
      <c r="J72" s="238"/>
      <c r="K72" s="407">
        <v>0</v>
      </c>
      <c r="L72" s="408"/>
      <c r="M72" s="153"/>
      <c r="N72" s="143"/>
      <c r="O72" s="143"/>
      <c r="P72" s="417">
        <v>0</v>
      </c>
      <c r="Q72" s="157">
        <v>0</v>
      </c>
      <c r="R72" s="407">
        <v>0</v>
      </c>
      <c r="S72" s="408"/>
      <c r="T72" s="411">
        <v>0</v>
      </c>
      <c r="U72" s="407">
        <v>0</v>
      </c>
      <c r="V72" s="408"/>
      <c r="W72" s="411">
        <v>0</v>
      </c>
      <c r="X72" s="441">
        <f>E72</f>
        <v>0</v>
      </c>
    </row>
    <row r="73" spans="1:24" ht="13.5">
      <c r="A73" s="71"/>
      <c r="B73" s="104" t="s">
        <v>33</v>
      </c>
      <c r="C73" s="105"/>
      <c r="D73" s="163"/>
      <c r="E73" s="412"/>
      <c r="F73" s="412"/>
      <c r="G73" s="163">
        <v>0</v>
      </c>
      <c r="H73" s="163">
        <v>0</v>
      </c>
      <c r="I73" s="163">
        <v>0</v>
      </c>
      <c r="J73" s="238">
        <v>0</v>
      </c>
      <c r="K73" s="409"/>
      <c r="L73" s="410"/>
      <c r="M73" s="170">
        <v>0</v>
      </c>
      <c r="N73" s="170">
        <v>0</v>
      </c>
      <c r="O73" s="170">
        <v>0</v>
      </c>
      <c r="P73" s="418"/>
      <c r="Q73" s="163"/>
      <c r="R73" s="409"/>
      <c r="S73" s="410"/>
      <c r="T73" s="412"/>
      <c r="U73" s="409"/>
      <c r="V73" s="410"/>
      <c r="W73" s="412"/>
      <c r="X73" s="442"/>
    </row>
    <row r="74" spans="1:24" ht="13.5">
      <c r="A74" s="70" t="s">
        <v>12</v>
      </c>
      <c r="B74" s="101" t="s">
        <v>113</v>
      </c>
      <c r="C74" s="102"/>
      <c r="D74" s="153"/>
      <c r="E74" s="411">
        <v>0</v>
      </c>
      <c r="F74" s="411">
        <v>0</v>
      </c>
      <c r="G74" s="153"/>
      <c r="H74" s="153"/>
      <c r="I74" s="153"/>
      <c r="J74" s="421">
        <v>0</v>
      </c>
      <c r="K74" s="407">
        <v>0</v>
      </c>
      <c r="L74" s="408"/>
      <c r="M74" s="423">
        <v>0</v>
      </c>
      <c r="N74" s="411">
        <v>0</v>
      </c>
      <c r="O74" s="411">
        <v>0</v>
      </c>
      <c r="P74" s="417">
        <v>0</v>
      </c>
      <c r="Q74" s="417">
        <v>0</v>
      </c>
      <c r="R74" s="407">
        <v>0</v>
      </c>
      <c r="S74" s="408"/>
      <c r="T74" s="411">
        <v>0</v>
      </c>
      <c r="U74" s="407">
        <v>0</v>
      </c>
      <c r="V74" s="408"/>
      <c r="W74" s="411">
        <v>0</v>
      </c>
      <c r="X74" s="441">
        <f>E74</f>
        <v>0</v>
      </c>
    </row>
    <row r="75" spans="1:24" ht="13.5">
      <c r="A75" s="71"/>
      <c r="B75" s="104" t="s">
        <v>114</v>
      </c>
      <c r="C75" s="105"/>
      <c r="D75" s="170"/>
      <c r="E75" s="412"/>
      <c r="F75" s="412"/>
      <c r="G75" s="163">
        <v>0</v>
      </c>
      <c r="H75" s="163">
        <v>0</v>
      </c>
      <c r="I75" s="163">
        <v>0</v>
      </c>
      <c r="J75" s="422"/>
      <c r="K75" s="409"/>
      <c r="L75" s="410"/>
      <c r="M75" s="424"/>
      <c r="N75" s="412"/>
      <c r="O75" s="412"/>
      <c r="P75" s="418"/>
      <c r="Q75" s="418"/>
      <c r="R75" s="409"/>
      <c r="S75" s="410"/>
      <c r="T75" s="412"/>
      <c r="U75" s="409"/>
      <c r="V75" s="410"/>
      <c r="W75" s="412"/>
      <c r="X75" s="442"/>
    </row>
    <row r="76" spans="1:24" ht="13.5">
      <c r="A76" s="70" t="s">
        <v>13</v>
      </c>
      <c r="B76" s="101" t="s">
        <v>38</v>
      </c>
      <c r="C76" s="102"/>
      <c r="D76" s="153"/>
      <c r="E76" s="411">
        <v>0</v>
      </c>
      <c r="F76" s="411">
        <v>0</v>
      </c>
      <c r="G76" s="153"/>
      <c r="H76" s="153"/>
      <c r="I76" s="153"/>
      <c r="J76" s="174"/>
      <c r="K76" s="407">
        <v>0</v>
      </c>
      <c r="L76" s="408"/>
      <c r="M76" s="423">
        <v>0</v>
      </c>
      <c r="N76" s="411">
        <v>0</v>
      </c>
      <c r="O76" s="411">
        <v>0</v>
      </c>
      <c r="P76" s="417">
        <v>0</v>
      </c>
      <c r="Q76" s="417">
        <v>0</v>
      </c>
      <c r="R76" s="407">
        <v>0</v>
      </c>
      <c r="S76" s="408"/>
      <c r="T76" s="411">
        <v>0</v>
      </c>
      <c r="U76" s="407">
        <v>0</v>
      </c>
      <c r="V76" s="408"/>
      <c r="W76" s="411">
        <v>0</v>
      </c>
      <c r="X76" s="441">
        <f>E76</f>
        <v>0</v>
      </c>
    </row>
    <row r="77" spans="1:24" ht="13.5">
      <c r="A77" s="71"/>
      <c r="B77" s="104" t="s">
        <v>39</v>
      </c>
      <c r="C77" s="105"/>
      <c r="D77" s="170"/>
      <c r="E77" s="412"/>
      <c r="F77" s="412"/>
      <c r="G77" s="163">
        <v>0</v>
      </c>
      <c r="H77" s="163">
        <v>0</v>
      </c>
      <c r="I77" s="163">
        <v>0</v>
      </c>
      <c r="J77" s="171">
        <v>0</v>
      </c>
      <c r="K77" s="425"/>
      <c r="L77" s="426"/>
      <c r="M77" s="424"/>
      <c r="N77" s="412"/>
      <c r="O77" s="412"/>
      <c r="P77" s="418"/>
      <c r="Q77" s="418"/>
      <c r="R77" s="409"/>
      <c r="S77" s="410"/>
      <c r="T77" s="412"/>
      <c r="U77" s="409"/>
      <c r="V77" s="410"/>
      <c r="W77" s="412"/>
      <c r="X77" s="442"/>
    </row>
    <row r="78" spans="1:24" ht="13.5">
      <c r="A78" s="70" t="s">
        <v>16</v>
      </c>
      <c r="B78" s="101" t="s">
        <v>115</v>
      </c>
      <c r="C78" s="102"/>
      <c r="D78" s="153"/>
      <c r="E78" s="411">
        <v>0</v>
      </c>
      <c r="F78" s="411">
        <v>0</v>
      </c>
      <c r="G78" s="153"/>
      <c r="H78" s="411">
        <v>0</v>
      </c>
      <c r="I78" s="411">
        <f>F78</f>
        <v>0</v>
      </c>
      <c r="J78" s="421">
        <f>I78/24136374*100</f>
        <v>0</v>
      </c>
      <c r="K78" s="407">
        <f>F78</f>
        <v>0</v>
      </c>
      <c r="L78" s="408"/>
      <c r="M78" s="423">
        <v>0</v>
      </c>
      <c r="N78" s="423">
        <f>K78+M78</f>
        <v>0</v>
      </c>
      <c r="O78" s="411">
        <v>0</v>
      </c>
      <c r="P78" s="417">
        <v>0</v>
      </c>
      <c r="Q78" s="417">
        <v>0</v>
      </c>
      <c r="R78" s="407">
        <v>0</v>
      </c>
      <c r="S78" s="408"/>
      <c r="T78" s="411">
        <v>0</v>
      </c>
      <c r="U78" s="407">
        <v>0</v>
      </c>
      <c r="V78" s="408"/>
      <c r="W78" s="411">
        <v>0</v>
      </c>
      <c r="X78" s="441">
        <f>I78</f>
        <v>0</v>
      </c>
    </row>
    <row r="79" spans="1:24" ht="13.5">
      <c r="A79" s="71"/>
      <c r="B79" s="104" t="s">
        <v>116</v>
      </c>
      <c r="C79" s="105"/>
      <c r="D79" s="170"/>
      <c r="E79" s="412"/>
      <c r="F79" s="412"/>
      <c r="G79" s="163">
        <v>0</v>
      </c>
      <c r="H79" s="412"/>
      <c r="I79" s="412"/>
      <c r="J79" s="422"/>
      <c r="K79" s="409"/>
      <c r="L79" s="410"/>
      <c r="M79" s="424"/>
      <c r="N79" s="424"/>
      <c r="O79" s="412"/>
      <c r="P79" s="418"/>
      <c r="Q79" s="418"/>
      <c r="R79" s="409"/>
      <c r="S79" s="410"/>
      <c r="T79" s="412"/>
      <c r="U79" s="409"/>
      <c r="V79" s="410"/>
      <c r="W79" s="427"/>
      <c r="X79" s="442"/>
    </row>
    <row r="80" spans="1:24" ht="13.5">
      <c r="A80" s="70" t="s">
        <v>128</v>
      </c>
      <c r="B80" s="101" t="s">
        <v>14</v>
      </c>
      <c r="C80" s="102"/>
      <c r="D80" s="153"/>
      <c r="E80" s="411">
        <v>0</v>
      </c>
      <c r="F80" s="411">
        <v>0</v>
      </c>
      <c r="G80" s="411">
        <v>0</v>
      </c>
      <c r="H80" s="411">
        <v>0</v>
      </c>
      <c r="I80" s="411">
        <f>F80</f>
        <v>0</v>
      </c>
      <c r="J80" s="421">
        <f>I81/418407867*100</f>
        <v>0</v>
      </c>
      <c r="K80" s="407">
        <f>I80</f>
        <v>0</v>
      </c>
      <c r="L80" s="408"/>
      <c r="M80" s="423">
        <v>0</v>
      </c>
      <c r="N80" s="423">
        <f>K80+M80</f>
        <v>0</v>
      </c>
      <c r="O80" s="421">
        <f>N81/418407867*100</f>
        <v>0</v>
      </c>
      <c r="P80" s="417">
        <v>0</v>
      </c>
      <c r="Q80" s="417">
        <v>0</v>
      </c>
      <c r="R80" s="407">
        <v>0</v>
      </c>
      <c r="S80" s="408"/>
      <c r="T80" s="411">
        <v>0</v>
      </c>
      <c r="U80" s="407">
        <v>0</v>
      </c>
      <c r="V80" s="408"/>
      <c r="W80" s="411">
        <v>0</v>
      </c>
      <c r="X80" s="176"/>
    </row>
    <row r="81" spans="1:24" ht="13.5">
      <c r="A81" s="71"/>
      <c r="B81" s="104" t="s">
        <v>15</v>
      </c>
      <c r="C81" s="105"/>
      <c r="D81" s="170"/>
      <c r="E81" s="412"/>
      <c r="F81" s="412"/>
      <c r="G81" s="412"/>
      <c r="H81" s="412"/>
      <c r="I81" s="412"/>
      <c r="J81" s="422"/>
      <c r="K81" s="425"/>
      <c r="L81" s="426"/>
      <c r="M81" s="424"/>
      <c r="N81" s="424"/>
      <c r="O81" s="422"/>
      <c r="P81" s="418"/>
      <c r="Q81" s="418"/>
      <c r="R81" s="409"/>
      <c r="S81" s="410"/>
      <c r="T81" s="412"/>
      <c r="U81" s="409"/>
      <c r="V81" s="410"/>
      <c r="W81" s="412"/>
      <c r="X81" s="172">
        <v>0</v>
      </c>
    </row>
    <row r="82" spans="1:24" ht="13.5">
      <c r="A82" s="70" t="s">
        <v>129</v>
      </c>
      <c r="B82" s="101" t="s">
        <v>117</v>
      </c>
      <c r="C82" s="102"/>
      <c r="D82" s="153"/>
      <c r="E82" s="411">
        <v>0</v>
      </c>
      <c r="F82" s="411">
        <v>0</v>
      </c>
      <c r="G82" s="411">
        <v>0</v>
      </c>
      <c r="H82" s="411">
        <v>0</v>
      </c>
      <c r="I82" s="411">
        <v>0</v>
      </c>
      <c r="J82" s="421">
        <v>0</v>
      </c>
      <c r="K82" s="407">
        <v>0</v>
      </c>
      <c r="L82" s="408"/>
      <c r="M82" s="423">
        <v>0</v>
      </c>
      <c r="N82" s="423">
        <v>0</v>
      </c>
      <c r="O82" s="411">
        <v>0</v>
      </c>
      <c r="P82" s="417">
        <v>0</v>
      </c>
      <c r="Q82" s="417">
        <v>0</v>
      </c>
      <c r="R82" s="407">
        <v>0</v>
      </c>
      <c r="S82" s="408"/>
      <c r="T82" s="411">
        <v>0</v>
      </c>
      <c r="U82" s="407">
        <v>0</v>
      </c>
      <c r="V82" s="408"/>
      <c r="W82" s="411">
        <v>0</v>
      </c>
      <c r="X82" s="441">
        <f>E82</f>
        <v>0</v>
      </c>
    </row>
    <row r="83" spans="1:24" ht="14.25" thickBot="1">
      <c r="A83" s="283"/>
      <c r="B83" s="104" t="s">
        <v>118</v>
      </c>
      <c r="C83" s="105"/>
      <c r="D83" s="170"/>
      <c r="E83" s="412"/>
      <c r="F83" s="412"/>
      <c r="G83" s="412"/>
      <c r="H83" s="412"/>
      <c r="I83" s="412"/>
      <c r="J83" s="422"/>
      <c r="K83" s="425"/>
      <c r="L83" s="426"/>
      <c r="M83" s="424"/>
      <c r="N83" s="424"/>
      <c r="O83" s="412"/>
      <c r="P83" s="418"/>
      <c r="Q83" s="418"/>
      <c r="R83" s="409"/>
      <c r="S83" s="410"/>
      <c r="T83" s="412"/>
      <c r="U83" s="409"/>
      <c r="V83" s="410"/>
      <c r="W83" s="412"/>
      <c r="X83" s="442"/>
    </row>
    <row r="84" spans="1:24" ht="13.5">
      <c r="A84" s="284" t="s">
        <v>256</v>
      </c>
      <c r="B84" s="285" t="s">
        <v>257</v>
      </c>
      <c r="C84" s="159"/>
      <c r="D84" s="153"/>
      <c r="E84" s="153">
        <v>1</v>
      </c>
      <c r="F84" s="153">
        <v>4000</v>
      </c>
      <c r="G84" s="153">
        <v>0</v>
      </c>
      <c r="H84" s="153">
        <v>0</v>
      </c>
      <c r="I84" s="153">
        <v>4000</v>
      </c>
      <c r="J84" s="174">
        <v>2.11</v>
      </c>
      <c r="K84" s="407">
        <v>0</v>
      </c>
      <c r="L84" s="408"/>
      <c r="M84" s="280">
        <v>0</v>
      </c>
      <c r="N84" s="280">
        <v>0</v>
      </c>
      <c r="O84" s="153">
        <v>2.11</v>
      </c>
      <c r="P84" s="157">
        <v>0</v>
      </c>
      <c r="Q84" s="157">
        <v>0</v>
      </c>
      <c r="R84" s="407">
        <v>0</v>
      </c>
      <c r="S84" s="408"/>
      <c r="T84" s="153">
        <v>0</v>
      </c>
      <c r="U84" s="407">
        <v>0</v>
      </c>
      <c r="V84" s="408"/>
      <c r="W84" s="153">
        <v>0</v>
      </c>
      <c r="X84" s="176">
        <v>4000</v>
      </c>
    </row>
    <row r="85" spans="1:24" ht="13.5">
      <c r="A85" s="70" t="s">
        <v>130</v>
      </c>
      <c r="B85" s="101" t="s">
        <v>120</v>
      </c>
      <c r="C85" s="102"/>
      <c r="D85" s="153"/>
      <c r="E85" s="411">
        <v>0</v>
      </c>
      <c r="F85" s="411">
        <v>0</v>
      </c>
      <c r="G85" s="153"/>
      <c r="H85" s="153"/>
      <c r="I85" s="153"/>
      <c r="J85" s="174"/>
      <c r="K85" s="407">
        <v>0</v>
      </c>
      <c r="L85" s="408"/>
      <c r="M85" s="423">
        <v>0</v>
      </c>
      <c r="N85" s="423">
        <v>0</v>
      </c>
      <c r="O85" s="411">
        <v>0</v>
      </c>
      <c r="P85" s="417">
        <v>0</v>
      </c>
      <c r="Q85" s="417">
        <v>0</v>
      </c>
      <c r="R85" s="407">
        <v>0</v>
      </c>
      <c r="S85" s="408"/>
      <c r="T85" s="411">
        <v>0</v>
      </c>
      <c r="U85" s="407">
        <v>0</v>
      </c>
      <c r="V85" s="408"/>
      <c r="W85" s="411">
        <v>0</v>
      </c>
      <c r="X85" s="441">
        <f>E85</f>
        <v>0</v>
      </c>
    </row>
    <row r="86" spans="1:24" ht="13.5">
      <c r="A86" s="71"/>
      <c r="B86" s="104" t="s">
        <v>119</v>
      </c>
      <c r="C86" s="105"/>
      <c r="D86" s="170"/>
      <c r="E86" s="412"/>
      <c r="F86" s="412"/>
      <c r="G86" s="163">
        <v>0</v>
      </c>
      <c r="H86" s="163">
        <v>0</v>
      </c>
      <c r="I86" s="163">
        <v>0</v>
      </c>
      <c r="J86" s="171">
        <v>0</v>
      </c>
      <c r="K86" s="425"/>
      <c r="L86" s="426"/>
      <c r="M86" s="424"/>
      <c r="N86" s="424"/>
      <c r="O86" s="412"/>
      <c r="P86" s="418"/>
      <c r="Q86" s="418"/>
      <c r="R86" s="409"/>
      <c r="S86" s="410"/>
      <c r="T86" s="412"/>
      <c r="U86" s="409"/>
      <c r="V86" s="410"/>
      <c r="W86" s="412"/>
      <c r="X86" s="442"/>
    </row>
    <row r="87" spans="1:24" ht="13.5">
      <c r="A87" s="70" t="s">
        <v>133</v>
      </c>
      <c r="B87" s="129" t="s">
        <v>40</v>
      </c>
      <c r="C87" s="122"/>
      <c r="D87" s="132"/>
      <c r="E87" s="132">
        <v>0</v>
      </c>
      <c r="F87" s="132">
        <v>0</v>
      </c>
      <c r="G87" s="165">
        <v>0</v>
      </c>
      <c r="H87" s="165">
        <v>0</v>
      </c>
      <c r="I87" s="165">
        <f>F87</f>
        <v>0</v>
      </c>
      <c r="J87" s="173">
        <f>I87/24136374*100</f>
        <v>0</v>
      </c>
      <c r="K87" s="561">
        <f>I87</f>
        <v>0</v>
      </c>
      <c r="L87" s="562"/>
      <c r="M87" s="132">
        <v>0</v>
      </c>
      <c r="N87" s="175">
        <f>I87</f>
        <v>0</v>
      </c>
      <c r="O87" s="132">
        <v>0</v>
      </c>
      <c r="P87" s="165">
        <v>0</v>
      </c>
      <c r="Q87" s="165">
        <v>0</v>
      </c>
      <c r="R87" s="407">
        <v>0</v>
      </c>
      <c r="S87" s="408"/>
      <c r="T87" s="132">
        <v>0</v>
      </c>
      <c r="U87" s="398">
        <v>0</v>
      </c>
      <c r="V87" s="399"/>
      <c r="W87" s="132">
        <v>0</v>
      </c>
      <c r="X87" s="177">
        <v>0</v>
      </c>
    </row>
    <row r="88" spans="1:24" ht="13.5">
      <c r="A88" s="71"/>
      <c r="B88" s="90" t="s">
        <v>36</v>
      </c>
      <c r="C88" s="91"/>
      <c r="D88" s="163"/>
      <c r="E88" s="411">
        <v>0</v>
      </c>
      <c r="F88" s="411">
        <v>0</v>
      </c>
      <c r="G88" s="417">
        <v>0</v>
      </c>
      <c r="H88" s="417">
        <v>0</v>
      </c>
      <c r="I88" s="417">
        <v>0</v>
      </c>
      <c r="J88" s="421">
        <v>0</v>
      </c>
      <c r="K88" s="557">
        <v>0</v>
      </c>
      <c r="L88" s="558"/>
      <c r="M88" s="411">
        <v>0</v>
      </c>
      <c r="N88" s="411">
        <v>0</v>
      </c>
      <c r="O88" s="411">
        <v>0</v>
      </c>
      <c r="P88" s="417">
        <v>0</v>
      </c>
      <c r="Q88" s="417">
        <v>0</v>
      </c>
      <c r="R88" s="407">
        <v>0</v>
      </c>
      <c r="S88" s="408"/>
      <c r="T88" s="411">
        <v>0</v>
      </c>
      <c r="U88" s="407">
        <v>0</v>
      </c>
      <c r="V88" s="408"/>
      <c r="W88" s="558">
        <v>0</v>
      </c>
      <c r="X88" s="441">
        <v>0</v>
      </c>
    </row>
    <row r="89" spans="1:24" ht="13.5">
      <c r="A89" s="74"/>
      <c r="B89" s="130" t="s">
        <v>37</v>
      </c>
      <c r="C89" s="131"/>
      <c r="D89" s="178"/>
      <c r="E89" s="412"/>
      <c r="F89" s="412"/>
      <c r="G89" s="418"/>
      <c r="H89" s="418"/>
      <c r="I89" s="418"/>
      <c r="J89" s="422"/>
      <c r="K89" s="559"/>
      <c r="L89" s="560"/>
      <c r="M89" s="412"/>
      <c r="N89" s="412"/>
      <c r="O89" s="412"/>
      <c r="P89" s="418"/>
      <c r="Q89" s="418"/>
      <c r="R89" s="409"/>
      <c r="S89" s="410"/>
      <c r="T89" s="412"/>
      <c r="U89" s="409"/>
      <c r="V89" s="410"/>
      <c r="W89" s="560"/>
      <c r="X89" s="442"/>
    </row>
    <row r="90" spans="1:24" ht="13.5">
      <c r="A90" s="79"/>
      <c r="B90" s="98" t="s">
        <v>41</v>
      </c>
      <c r="C90" s="111"/>
      <c r="D90" s="179"/>
      <c r="E90" s="179">
        <f>E68+E72+E74+E76+E78+E80+E82+E85+E87</f>
        <v>0</v>
      </c>
      <c r="F90" s="179">
        <f>SUM(F84)</f>
        <v>4000</v>
      </c>
      <c r="G90" s="179">
        <f>G68+G73+G75+G77+G79+G80+G82+G86+G87</f>
        <v>0</v>
      </c>
      <c r="H90" s="179">
        <f>H69+H73+H75+H77+H78+H80+H82+H86+H87</f>
        <v>0</v>
      </c>
      <c r="I90" s="179">
        <f>SUM(I84)</f>
        <v>4000</v>
      </c>
      <c r="J90" s="180">
        <f>SUM(J84)</f>
        <v>2.11</v>
      </c>
      <c r="K90" s="455">
        <f>K68+K78+K80+K87</f>
        <v>0</v>
      </c>
      <c r="L90" s="456"/>
      <c r="M90" s="180">
        <f>M69+M78+M80+M87</f>
        <v>0</v>
      </c>
      <c r="N90" s="181">
        <f>N68+N78+N80+N87</f>
        <v>0</v>
      </c>
      <c r="O90" s="180">
        <f>O84</f>
        <v>2.11</v>
      </c>
      <c r="P90" s="182">
        <v>0</v>
      </c>
      <c r="Q90" s="182">
        <f>SUM(Q47:Q89)</f>
        <v>0</v>
      </c>
      <c r="R90" s="455">
        <v>0</v>
      </c>
      <c r="S90" s="456"/>
      <c r="T90" s="179">
        <f>R90</f>
        <v>0</v>
      </c>
      <c r="U90" s="455">
        <v>0</v>
      </c>
      <c r="V90" s="456"/>
      <c r="W90" s="189">
        <v>0</v>
      </c>
      <c r="X90" s="183">
        <f>SUM(X84)</f>
        <v>4000</v>
      </c>
    </row>
    <row r="91" spans="1:24" ht="12.75" customHeight="1">
      <c r="A91" s="82" t="s">
        <v>19</v>
      </c>
      <c r="B91" s="464" t="s">
        <v>213</v>
      </c>
      <c r="C91" s="465"/>
      <c r="D91" s="411"/>
      <c r="E91" s="411">
        <v>0</v>
      </c>
      <c r="F91" s="411">
        <v>0</v>
      </c>
      <c r="G91" s="411">
        <v>0</v>
      </c>
      <c r="H91" s="411">
        <v>0</v>
      </c>
      <c r="I91" s="411">
        <v>0</v>
      </c>
      <c r="J91" s="411">
        <v>0</v>
      </c>
      <c r="K91" s="428">
        <v>0</v>
      </c>
      <c r="L91" s="429"/>
      <c r="M91" s="411">
        <v>0</v>
      </c>
      <c r="N91" s="411">
        <v>0</v>
      </c>
      <c r="O91" s="411">
        <v>0</v>
      </c>
      <c r="P91" s="411">
        <v>0</v>
      </c>
      <c r="Q91" s="411">
        <v>0</v>
      </c>
      <c r="R91" s="557">
        <v>0</v>
      </c>
      <c r="S91" s="558"/>
      <c r="T91" s="411">
        <v>0</v>
      </c>
      <c r="U91" s="407">
        <v>0</v>
      </c>
      <c r="V91" s="408"/>
      <c r="W91" s="411">
        <v>0</v>
      </c>
      <c r="X91" s="441">
        <f>E92</f>
        <v>0</v>
      </c>
    </row>
    <row r="92" spans="1:24" ht="28.5" customHeight="1">
      <c r="A92" s="74"/>
      <c r="B92" s="466"/>
      <c r="C92" s="467"/>
      <c r="D92" s="412"/>
      <c r="E92" s="412"/>
      <c r="F92" s="412"/>
      <c r="G92" s="412"/>
      <c r="H92" s="412"/>
      <c r="I92" s="412"/>
      <c r="J92" s="412"/>
      <c r="K92" s="430"/>
      <c r="L92" s="431"/>
      <c r="M92" s="412"/>
      <c r="N92" s="412"/>
      <c r="O92" s="412"/>
      <c r="P92" s="412"/>
      <c r="Q92" s="412"/>
      <c r="R92" s="559"/>
      <c r="S92" s="560"/>
      <c r="T92" s="412"/>
      <c r="U92" s="409"/>
      <c r="V92" s="410"/>
      <c r="W92" s="412"/>
      <c r="X92" s="442"/>
    </row>
    <row r="93" spans="1:24" ht="13.5">
      <c r="A93" s="79"/>
      <c r="B93" s="98" t="s">
        <v>134</v>
      </c>
      <c r="C93" s="111"/>
      <c r="D93" s="179"/>
      <c r="E93" s="179">
        <v>0</v>
      </c>
      <c r="F93" s="179">
        <f>SUM(F90)</f>
        <v>4000</v>
      </c>
      <c r="G93" s="182">
        <f>SUM(G68:G92)</f>
        <v>0</v>
      </c>
      <c r="H93" s="182">
        <f>SUM(H69:H92)</f>
        <v>0</v>
      </c>
      <c r="I93" s="182">
        <f>SUM(I90)</f>
        <v>4000</v>
      </c>
      <c r="J93" s="184">
        <f>SUM(J90)</f>
        <v>2.11</v>
      </c>
      <c r="K93" s="565">
        <v>0</v>
      </c>
      <c r="L93" s="566"/>
      <c r="M93" s="180">
        <v>0</v>
      </c>
      <c r="N93" s="180">
        <v>0</v>
      </c>
      <c r="O93" s="180">
        <f>O90</f>
        <v>2.11</v>
      </c>
      <c r="P93" s="182">
        <v>0</v>
      </c>
      <c r="Q93" s="182">
        <v>0</v>
      </c>
      <c r="R93" s="565">
        <v>0</v>
      </c>
      <c r="S93" s="566"/>
      <c r="T93" s="180">
        <v>0</v>
      </c>
      <c r="U93" s="455">
        <v>0</v>
      </c>
      <c r="V93" s="456"/>
      <c r="W93" s="179">
        <v>0</v>
      </c>
      <c r="X93" s="185">
        <f>SUM(X90)</f>
        <v>4000</v>
      </c>
    </row>
    <row r="94" spans="1:24" ht="13.5">
      <c r="A94" s="78" t="s">
        <v>135</v>
      </c>
      <c r="B94" s="98" t="s">
        <v>42</v>
      </c>
      <c r="C94" s="99"/>
      <c r="D94" s="132"/>
      <c r="E94" s="132"/>
      <c r="F94" s="132"/>
      <c r="G94" s="165"/>
      <c r="H94" s="165"/>
      <c r="I94" s="165"/>
      <c r="J94" s="165"/>
      <c r="K94" s="166"/>
      <c r="L94" s="167"/>
      <c r="M94" s="132"/>
      <c r="N94" s="132"/>
      <c r="O94" s="132"/>
      <c r="P94" s="165"/>
      <c r="Q94" s="165"/>
      <c r="R94" s="166"/>
      <c r="S94" s="167"/>
      <c r="T94" s="132"/>
      <c r="U94" s="235"/>
      <c r="V94" s="227"/>
      <c r="W94" s="132"/>
      <c r="X94" s="168"/>
    </row>
    <row r="95" spans="1:24" ht="13.5">
      <c r="A95" s="70" t="s">
        <v>43</v>
      </c>
      <c r="B95" s="101" t="s">
        <v>44</v>
      </c>
      <c r="C95" s="102"/>
      <c r="D95" s="153"/>
      <c r="E95" s="153"/>
      <c r="F95" s="153"/>
      <c r="G95" s="153"/>
      <c r="H95" s="153"/>
      <c r="I95" s="153"/>
      <c r="J95" s="153"/>
      <c r="K95" s="156"/>
      <c r="L95" s="159"/>
      <c r="M95" s="153"/>
      <c r="N95" s="153"/>
      <c r="O95" s="153"/>
      <c r="P95" s="153"/>
      <c r="Q95" s="153"/>
      <c r="R95" s="156"/>
      <c r="S95" s="159"/>
      <c r="T95" s="153"/>
      <c r="U95" s="225"/>
      <c r="V95" s="226"/>
      <c r="W95" s="153"/>
      <c r="X95" s="176"/>
    </row>
    <row r="96" spans="1:24" ht="13.5">
      <c r="A96" s="71"/>
      <c r="B96" s="104" t="s">
        <v>45</v>
      </c>
      <c r="C96" s="105"/>
      <c r="D96" s="163"/>
      <c r="E96" s="163"/>
      <c r="F96" s="163"/>
      <c r="G96" s="163"/>
      <c r="H96" s="163"/>
      <c r="I96" s="163"/>
      <c r="J96" s="163"/>
      <c r="K96" s="161"/>
      <c r="L96" s="162"/>
      <c r="M96" s="163"/>
      <c r="N96" s="163"/>
      <c r="O96" s="163"/>
      <c r="P96" s="163"/>
      <c r="Q96" s="163"/>
      <c r="R96" s="161"/>
      <c r="S96" s="162"/>
      <c r="T96" s="163"/>
      <c r="U96" s="228"/>
      <c r="V96" s="229"/>
      <c r="W96" s="163"/>
      <c r="X96" s="186"/>
    </row>
    <row r="97" spans="1:24" ht="13.5">
      <c r="A97" s="71"/>
      <c r="B97" s="104" t="s">
        <v>46</v>
      </c>
      <c r="C97" s="105"/>
      <c r="D97" s="163"/>
      <c r="E97" s="163"/>
      <c r="F97" s="163"/>
      <c r="G97" s="163"/>
      <c r="H97" s="163"/>
      <c r="I97" s="163"/>
      <c r="J97" s="163"/>
      <c r="K97" s="161"/>
      <c r="L97" s="162"/>
      <c r="M97" s="163"/>
      <c r="N97" s="163"/>
      <c r="O97" s="163"/>
      <c r="P97" s="163"/>
      <c r="Q97" s="163"/>
      <c r="R97" s="161"/>
      <c r="S97" s="162"/>
      <c r="T97" s="163"/>
      <c r="U97" s="228"/>
      <c r="V97" s="229"/>
      <c r="W97" s="163"/>
      <c r="X97" s="186"/>
    </row>
    <row r="98" spans="1:24" ht="13.5">
      <c r="A98" s="71"/>
      <c r="B98" s="104" t="s">
        <v>47</v>
      </c>
      <c r="C98" s="105"/>
      <c r="D98" s="163"/>
      <c r="E98" s="163"/>
      <c r="F98" s="163"/>
      <c r="G98" s="163"/>
      <c r="H98" s="163"/>
      <c r="I98" s="163"/>
      <c r="J98" s="163"/>
      <c r="K98" s="161"/>
      <c r="L98" s="162"/>
      <c r="M98" s="163"/>
      <c r="N98" s="163"/>
      <c r="O98" s="163"/>
      <c r="P98" s="163"/>
      <c r="Q98" s="163"/>
      <c r="R98" s="161"/>
      <c r="S98" s="162"/>
      <c r="T98" s="163"/>
      <c r="U98" s="228"/>
      <c r="V98" s="229"/>
      <c r="W98" s="163"/>
      <c r="X98" s="186"/>
    </row>
    <row r="99" spans="1:24" ht="13.5">
      <c r="A99" s="71"/>
      <c r="B99" s="104" t="s">
        <v>48</v>
      </c>
      <c r="C99" s="105"/>
      <c r="D99" s="163"/>
      <c r="E99" s="163"/>
      <c r="F99" s="163"/>
      <c r="G99" s="163"/>
      <c r="H99" s="163"/>
      <c r="I99" s="163"/>
      <c r="J99" s="163"/>
      <c r="K99" s="161"/>
      <c r="L99" s="162"/>
      <c r="M99" s="163"/>
      <c r="N99" s="163"/>
      <c r="O99" s="163"/>
      <c r="P99" s="163"/>
      <c r="Q99" s="163"/>
      <c r="R99" s="161"/>
      <c r="S99" s="162"/>
      <c r="T99" s="163"/>
      <c r="U99" s="228"/>
      <c r="V99" s="229"/>
      <c r="W99" s="163"/>
      <c r="X99" s="186"/>
    </row>
    <row r="100" spans="1:24" ht="13.5">
      <c r="A100" s="71"/>
      <c r="B100" s="104" t="s">
        <v>121</v>
      </c>
      <c r="C100" s="105"/>
      <c r="D100" s="163"/>
      <c r="E100" s="163">
        <v>0</v>
      </c>
      <c r="F100" s="163">
        <v>0</v>
      </c>
      <c r="G100" s="163">
        <v>0</v>
      </c>
      <c r="H100" s="163">
        <v>0</v>
      </c>
      <c r="I100" s="163">
        <v>0</v>
      </c>
      <c r="J100" s="238">
        <v>4.55</v>
      </c>
      <c r="K100" s="425">
        <f>F100</f>
        <v>0</v>
      </c>
      <c r="L100" s="426"/>
      <c r="M100" s="229">
        <v>0</v>
      </c>
      <c r="N100" s="163">
        <f>K100+M100</f>
        <v>0</v>
      </c>
      <c r="O100" s="238">
        <f>J100</f>
        <v>4.55</v>
      </c>
      <c r="P100" s="163">
        <v>0</v>
      </c>
      <c r="Q100" s="163">
        <v>0</v>
      </c>
      <c r="R100" s="563">
        <v>0</v>
      </c>
      <c r="S100" s="564"/>
      <c r="T100" s="238">
        <v>0</v>
      </c>
      <c r="U100" s="425">
        <v>0</v>
      </c>
      <c r="V100" s="426"/>
      <c r="W100" s="238">
        <v>0</v>
      </c>
      <c r="X100" s="186">
        <v>0</v>
      </c>
    </row>
    <row r="101" spans="1:24" ht="13.5">
      <c r="A101" s="71"/>
      <c r="B101" s="104"/>
      <c r="C101" s="105"/>
      <c r="D101" s="163"/>
      <c r="E101" s="163"/>
      <c r="F101" s="163"/>
      <c r="G101" s="163"/>
      <c r="H101" s="163"/>
      <c r="I101" s="163"/>
      <c r="J101" s="238"/>
      <c r="K101" s="228"/>
      <c r="L101" s="229"/>
      <c r="M101" s="229"/>
      <c r="N101" s="163"/>
      <c r="O101" s="238"/>
      <c r="P101" s="163"/>
      <c r="Q101" s="163"/>
      <c r="R101" s="161"/>
      <c r="S101" s="162"/>
      <c r="T101" s="238"/>
      <c r="U101" s="228"/>
      <c r="V101" s="229"/>
      <c r="W101" s="238"/>
      <c r="X101" s="186"/>
    </row>
    <row r="102" spans="1:24" ht="13.5">
      <c r="A102" s="71"/>
      <c r="B102" s="104"/>
      <c r="C102" s="105"/>
      <c r="D102" s="163"/>
      <c r="E102" s="163"/>
      <c r="F102" s="163"/>
      <c r="G102" s="163"/>
      <c r="H102" s="163"/>
      <c r="I102" s="163"/>
      <c r="J102" s="238"/>
      <c r="K102" s="228"/>
      <c r="L102" s="229"/>
      <c r="M102" s="229"/>
      <c r="N102" s="163"/>
      <c r="O102" s="238"/>
      <c r="P102" s="163"/>
      <c r="Q102" s="163"/>
      <c r="R102" s="161"/>
      <c r="S102" s="162"/>
      <c r="T102" s="238"/>
      <c r="U102" s="228"/>
      <c r="V102" s="229"/>
      <c r="W102" s="238"/>
      <c r="X102" s="186"/>
    </row>
    <row r="103" spans="1:24" ht="13.5">
      <c r="A103" s="71"/>
      <c r="B103" s="104"/>
      <c r="C103" s="105"/>
      <c r="D103" s="163"/>
      <c r="E103" s="163"/>
      <c r="F103" s="163"/>
      <c r="G103" s="163"/>
      <c r="H103" s="163"/>
      <c r="I103" s="163"/>
      <c r="J103" s="163"/>
      <c r="K103" s="161"/>
      <c r="L103" s="162"/>
      <c r="M103" s="163"/>
      <c r="N103" s="163"/>
      <c r="O103" s="163"/>
      <c r="P103" s="163"/>
      <c r="Q103" s="163"/>
      <c r="R103" s="161"/>
      <c r="S103" s="162"/>
      <c r="T103" s="163"/>
      <c r="U103" s="228"/>
      <c r="V103" s="229"/>
      <c r="W103" s="163"/>
      <c r="X103" s="186"/>
    </row>
    <row r="104" spans="1:24" ht="13.5">
      <c r="A104" s="71"/>
      <c r="B104" s="104" t="s">
        <v>49</v>
      </c>
      <c r="C104" s="105"/>
      <c r="D104" s="163"/>
      <c r="E104" s="163"/>
      <c r="F104" s="163"/>
      <c r="G104" s="163"/>
      <c r="H104" s="163"/>
      <c r="I104" s="163"/>
      <c r="J104" s="163"/>
      <c r="K104" s="161"/>
      <c r="L104" s="162"/>
      <c r="M104" s="163"/>
      <c r="N104" s="163"/>
      <c r="O104" s="163"/>
      <c r="P104" s="163"/>
      <c r="Q104" s="163"/>
      <c r="R104" s="161"/>
      <c r="S104" s="162"/>
      <c r="T104" s="163"/>
      <c r="U104" s="228"/>
      <c r="V104" s="229"/>
      <c r="W104" s="163"/>
      <c r="X104" s="186"/>
    </row>
    <row r="105" spans="1:24" ht="13.5">
      <c r="A105" s="71"/>
      <c r="B105" s="104" t="s">
        <v>50</v>
      </c>
      <c r="C105" s="105"/>
      <c r="D105" s="163"/>
      <c r="E105" s="163"/>
      <c r="F105" s="163"/>
      <c r="G105" s="163"/>
      <c r="H105" s="163"/>
      <c r="I105" s="163"/>
      <c r="J105" s="163"/>
      <c r="K105" s="161"/>
      <c r="L105" s="162"/>
      <c r="M105" s="163"/>
      <c r="N105" s="163"/>
      <c r="O105" s="163"/>
      <c r="P105" s="163"/>
      <c r="Q105" s="163"/>
      <c r="R105" s="161"/>
      <c r="S105" s="162"/>
      <c r="T105" s="163"/>
      <c r="U105" s="228"/>
      <c r="V105" s="229"/>
      <c r="W105" s="163"/>
      <c r="X105" s="186"/>
    </row>
    <row r="106" spans="1:24" ht="13.5">
      <c r="A106" s="71"/>
      <c r="B106" s="104" t="s">
        <v>51</v>
      </c>
      <c r="C106" s="105"/>
      <c r="D106" s="163"/>
      <c r="E106" s="163"/>
      <c r="F106" s="163"/>
      <c r="G106" s="163"/>
      <c r="H106" s="163"/>
      <c r="I106" s="163"/>
      <c r="J106" s="163"/>
      <c r="K106" s="161"/>
      <c r="L106" s="162"/>
      <c r="M106" s="163"/>
      <c r="N106" s="163"/>
      <c r="O106" s="163"/>
      <c r="P106" s="163"/>
      <c r="Q106" s="163"/>
      <c r="R106" s="161"/>
      <c r="S106" s="162"/>
      <c r="T106" s="163"/>
      <c r="U106" s="228"/>
      <c r="V106" s="229"/>
      <c r="W106" s="163"/>
      <c r="X106" s="186"/>
    </row>
    <row r="107" spans="1:24" ht="13.5">
      <c r="A107" s="71"/>
      <c r="B107" s="104" t="s">
        <v>52</v>
      </c>
      <c r="C107" s="105"/>
      <c r="D107" s="163"/>
      <c r="E107" s="163"/>
      <c r="F107" s="163"/>
      <c r="G107" s="163"/>
      <c r="H107" s="163"/>
      <c r="I107" s="163"/>
      <c r="J107" s="163"/>
      <c r="K107" s="161"/>
      <c r="L107" s="162"/>
      <c r="M107" s="163"/>
      <c r="N107" s="163"/>
      <c r="O107" s="163"/>
      <c r="P107" s="163"/>
      <c r="Q107" s="163"/>
      <c r="R107" s="161"/>
      <c r="S107" s="162"/>
      <c r="T107" s="163"/>
      <c r="U107" s="228"/>
      <c r="V107" s="229"/>
      <c r="W107" s="163"/>
      <c r="X107" s="186"/>
    </row>
    <row r="108" spans="1:24" ht="13.5">
      <c r="A108" s="71"/>
      <c r="B108" s="104" t="s">
        <v>53</v>
      </c>
      <c r="C108" s="105"/>
      <c r="D108" s="163"/>
      <c r="E108" s="163"/>
      <c r="F108" s="187"/>
      <c r="G108" s="158"/>
      <c r="H108" s="188"/>
      <c r="I108" s="163"/>
      <c r="J108" s="161"/>
      <c r="K108" s="161"/>
      <c r="L108" s="162"/>
      <c r="M108" s="162"/>
      <c r="N108" s="163"/>
      <c r="O108" s="163"/>
      <c r="P108" s="163"/>
      <c r="Q108" s="163"/>
      <c r="R108" s="161"/>
      <c r="S108" s="162"/>
      <c r="T108" s="163"/>
      <c r="U108" s="228"/>
      <c r="V108" s="229"/>
      <c r="W108" s="163"/>
      <c r="X108" s="186"/>
    </row>
    <row r="109" spans="1:24" ht="14.25" thickBot="1">
      <c r="A109" s="74"/>
      <c r="B109" s="107" t="s">
        <v>122</v>
      </c>
      <c r="C109" s="108"/>
      <c r="D109" s="170"/>
      <c r="E109" s="163">
        <v>0</v>
      </c>
      <c r="F109" s="47">
        <v>0</v>
      </c>
      <c r="G109" s="163">
        <v>0</v>
      </c>
      <c r="H109" s="163">
        <v>0</v>
      </c>
      <c r="I109" s="163">
        <f>F109</f>
        <v>0</v>
      </c>
      <c r="J109" s="258">
        <f>I109/10000000*100</f>
        <v>0</v>
      </c>
      <c r="K109" s="409">
        <f>I109</f>
        <v>0</v>
      </c>
      <c r="L109" s="410"/>
      <c r="M109" s="229">
        <v>0</v>
      </c>
      <c r="N109" s="212">
        <f>K109</f>
        <v>0</v>
      </c>
      <c r="O109" s="258">
        <f>J109</f>
        <v>0</v>
      </c>
      <c r="P109" s="163">
        <v>0</v>
      </c>
      <c r="Q109" s="275">
        <v>0</v>
      </c>
      <c r="R109" s="409">
        <v>0</v>
      </c>
      <c r="S109" s="410"/>
      <c r="T109" s="276">
        <v>0</v>
      </c>
      <c r="U109" s="409">
        <v>0</v>
      </c>
      <c r="V109" s="410"/>
      <c r="W109" s="171">
        <v>0</v>
      </c>
      <c r="X109" s="272">
        <f>N109</f>
        <v>0</v>
      </c>
    </row>
    <row r="110" spans="1:24" ht="13.5">
      <c r="A110" s="70" t="s">
        <v>127</v>
      </c>
      <c r="B110" s="101" t="s">
        <v>124</v>
      </c>
      <c r="C110" s="102"/>
      <c r="D110" s="153"/>
      <c r="E110" s="411">
        <v>0</v>
      </c>
      <c r="F110" s="411">
        <v>0</v>
      </c>
      <c r="G110" s="411">
        <v>0</v>
      </c>
      <c r="H110" s="411">
        <v>0</v>
      </c>
      <c r="I110" s="557">
        <v>0</v>
      </c>
      <c r="J110" s="573">
        <v>0</v>
      </c>
      <c r="K110" s="468">
        <v>0</v>
      </c>
      <c r="L110" s="408"/>
      <c r="M110" s="411">
        <v>0</v>
      </c>
      <c r="N110" s="411">
        <v>0</v>
      </c>
      <c r="O110" s="427">
        <v>0</v>
      </c>
      <c r="P110" s="153"/>
      <c r="Q110" s="411">
        <v>0</v>
      </c>
      <c r="R110" s="407">
        <v>0</v>
      </c>
      <c r="S110" s="408"/>
      <c r="T110" s="421">
        <v>0</v>
      </c>
      <c r="U110" s="407">
        <v>0</v>
      </c>
      <c r="V110" s="408"/>
      <c r="W110" s="411">
        <v>0</v>
      </c>
      <c r="X110" s="441">
        <v>0</v>
      </c>
    </row>
    <row r="111" spans="1:24" ht="14.25" thickBot="1">
      <c r="A111" s="74"/>
      <c r="B111" s="107" t="s">
        <v>123</v>
      </c>
      <c r="C111" s="108"/>
      <c r="D111" s="170"/>
      <c r="E111" s="412"/>
      <c r="F111" s="412"/>
      <c r="G111" s="412"/>
      <c r="H111" s="412"/>
      <c r="I111" s="559"/>
      <c r="J111" s="574"/>
      <c r="K111" s="469"/>
      <c r="L111" s="410"/>
      <c r="M111" s="412"/>
      <c r="N111" s="412"/>
      <c r="O111" s="412"/>
      <c r="P111" s="170">
        <v>0</v>
      </c>
      <c r="Q111" s="412"/>
      <c r="R111" s="409"/>
      <c r="S111" s="410"/>
      <c r="T111" s="422"/>
      <c r="U111" s="409"/>
      <c r="V111" s="410"/>
      <c r="W111" s="412"/>
      <c r="X111" s="442"/>
    </row>
    <row r="112" spans="1:24" ht="13.5">
      <c r="A112" s="70" t="s">
        <v>31</v>
      </c>
      <c r="B112" s="101" t="s">
        <v>125</v>
      </c>
      <c r="C112" s="102"/>
      <c r="D112" s="153"/>
      <c r="E112" s="411">
        <v>0</v>
      </c>
      <c r="F112" s="153"/>
      <c r="G112" s="411">
        <v>0</v>
      </c>
      <c r="H112" s="411">
        <v>0</v>
      </c>
      <c r="I112" s="411">
        <v>0</v>
      </c>
      <c r="J112" s="427">
        <v>0</v>
      </c>
      <c r="K112" s="407">
        <v>0</v>
      </c>
      <c r="L112" s="408"/>
      <c r="M112" s="411">
        <v>0</v>
      </c>
      <c r="N112" s="411">
        <v>0</v>
      </c>
      <c r="O112" s="411">
        <v>0</v>
      </c>
      <c r="P112" s="411">
        <v>0</v>
      </c>
      <c r="Q112" s="411">
        <v>0</v>
      </c>
      <c r="R112" s="407">
        <v>0</v>
      </c>
      <c r="S112" s="408"/>
      <c r="T112" s="421">
        <v>0</v>
      </c>
      <c r="U112" s="407">
        <v>0</v>
      </c>
      <c r="V112" s="408"/>
      <c r="W112" s="411">
        <v>0</v>
      </c>
      <c r="X112" s="441">
        <v>0</v>
      </c>
    </row>
    <row r="113" spans="1:24" ht="13.5">
      <c r="A113" s="74"/>
      <c r="B113" s="107"/>
      <c r="C113" s="108"/>
      <c r="D113" s="170"/>
      <c r="E113" s="412"/>
      <c r="F113" s="170">
        <v>0</v>
      </c>
      <c r="G113" s="412"/>
      <c r="H113" s="412"/>
      <c r="I113" s="412"/>
      <c r="J113" s="412"/>
      <c r="K113" s="409"/>
      <c r="L113" s="410"/>
      <c r="M113" s="412"/>
      <c r="N113" s="412"/>
      <c r="O113" s="412"/>
      <c r="P113" s="412"/>
      <c r="Q113" s="412"/>
      <c r="R113" s="409"/>
      <c r="S113" s="410"/>
      <c r="T113" s="422"/>
      <c r="U113" s="409"/>
      <c r="V113" s="410"/>
      <c r="W113" s="412"/>
      <c r="X113" s="442"/>
    </row>
    <row r="114" spans="1:24" ht="13.5">
      <c r="A114" s="70" t="s">
        <v>34</v>
      </c>
      <c r="B114" s="129" t="s">
        <v>126</v>
      </c>
      <c r="C114" s="122"/>
      <c r="D114" s="189"/>
      <c r="E114" s="432">
        <v>0</v>
      </c>
      <c r="F114" s="432">
        <v>0</v>
      </c>
      <c r="G114" s="432">
        <v>0</v>
      </c>
      <c r="H114" s="432">
        <v>0</v>
      </c>
      <c r="I114" s="432">
        <v>0</v>
      </c>
      <c r="J114" s="432">
        <v>0</v>
      </c>
      <c r="K114" s="435"/>
      <c r="L114" s="436"/>
      <c r="M114" s="432">
        <v>0</v>
      </c>
      <c r="N114" s="432">
        <v>0</v>
      </c>
      <c r="O114" s="432">
        <v>0</v>
      </c>
      <c r="P114" s="452">
        <v>0</v>
      </c>
      <c r="Q114" s="452">
        <v>0</v>
      </c>
      <c r="R114" s="435">
        <v>0</v>
      </c>
      <c r="S114" s="436"/>
      <c r="T114" s="446">
        <v>0</v>
      </c>
      <c r="U114" s="435">
        <v>0</v>
      </c>
      <c r="V114" s="436"/>
      <c r="W114" s="446">
        <v>0</v>
      </c>
      <c r="X114" s="443">
        <v>0</v>
      </c>
    </row>
    <row r="115" spans="1:24" ht="13.5">
      <c r="A115" s="71"/>
      <c r="B115" s="90" t="s">
        <v>131</v>
      </c>
      <c r="C115" s="91"/>
      <c r="D115" s="190"/>
      <c r="E115" s="433"/>
      <c r="F115" s="433"/>
      <c r="G115" s="433"/>
      <c r="H115" s="433"/>
      <c r="I115" s="433"/>
      <c r="J115" s="433"/>
      <c r="K115" s="437"/>
      <c r="L115" s="438"/>
      <c r="M115" s="433"/>
      <c r="N115" s="433"/>
      <c r="O115" s="433"/>
      <c r="P115" s="453"/>
      <c r="Q115" s="453"/>
      <c r="R115" s="437"/>
      <c r="S115" s="438"/>
      <c r="T115" s="447"/>
      <c r="U115" s="437"/>
      <c r="V115" s="438"/>
      <c r="W115" s="447"/>
      <c r="X115" s="444"/>
    </row>
    <row r="116" spans="1:24" ht="13.5">
      <c r="A116" s="74"/>
      <c r="B116" s="130" t="s">
        <v>132</v>
      </c>
      <c r="C116" s="131"/>
      <c r="D116" s="178"/>
      <c r="E116" s="434"/>
      <c r="F116" s="434"/>
      <c r="G116" s="434"/>
      <c r="H116" s="434"/>
      <c r="I116" s="434"/>
      <c r="J116" s="434"/>
      <c r="K116" s="439"/>
      <c r="L116" s="440"/>
      <c r="M116" s="434"/>
      <c r="N116" s="434"/>
      <c r="O116" s="434"/>
      <c r="P116" s="454"/>
      <c r="Q116" s="454"/>
      <c r="R116" s="439"/>
      <c r="S116" s="440"/>
      <c r="T116" s="448"/>
      <c r="U116" s="439"/>
      <c r="V116" s="440"/>
      <c r="W116" s="448"/>
      <c r="X116" s="445"/>
    </row>
    <row r="117" spans="1:24" ht="14.25" thickBot="1">
      <c r="A117" s="70" t="s">
        <v>35</v>
      </c>
      <c r="B117" s="115" t="s">
        <v>254</v>
      </c>
      <c r="C117" s="111"/>
      <c r="D117" s="132"/>
      <c r="E117" s="132">
        <v>0</v>
      </c>
      <c r="F117" s="132">
        <v>0</v>
      </c>
      <c r="G117" s="132">
        <v>0</v>
      </c>
      <c r="H117" s="132">
        <v>0</v>
      </c>
      <c r="I117" s="132">
        <f t="shared" ref="I117:I120" si="18">F117</f>
        <v>0</v>
      </c>
      <c r="J117" s="238">
        <f>I117/10000000*100</f>
        <v>0</v>
      </c>
      <c r="K117" s="398">
        <f>I117</f>
        <v>0</v>
      </c>
      <c r="L117" s="399"/>
      <c r="M117" s="175">
        <v>0</v>
      </c>
      <c r="N117" s="175">
        <f>K117+M117</f>
        <v>0</v>
      </c>
      <c r="O117" s="260">
        <f t="shared" ref="O117:O120" si="19">J117</f>
        <v>0</v>
      </c>
      <c r="P117" s="132">
        <v>0</v>
      </c>
      <c r="Q117" s="132">
        <v>0</v>
      </c>
      <c r="R117" s="398">
        <v>0</v>
      </c>
      <c r="S117" s="399"/>
      <c r="T117" s="173">
        <v>0</v>
      </c>
      <c r="U117" s="398">
        <v>0</v>
      </c>
      <c r="V117" s="399"/>
      <c r="W117" s="173">
        <v>0</v>
      </c>
      <c r="X117" s="177">
        <v>0</v>
      </c>
    </row>
    <row r="118" spans="1:24" ht="14.25" thickBot="1">
      <c r="A118" s="71"/>
      <c r="B118" s="115" t="s">
        <v>255</v>
      </c>
      <c r="C118" s="111"/>
      <c r="D118" s="170"/>
      <c r="E118" s="132">
        <v>0</v>
      </c>
      <c r="F118" s="132">
        <v>0</v>
      </c>
      <c r="G118" s="132"/>
      <c r="H118" s="132"/>
      <c r="I118" s="269">
        <f>F118</f>
        <v>0</v>
      </c>
      <c r="J118" s="238">
        <f>I118/10000000*100</f>
        <v>0</v>
      </c>
      <c r="K118" s="235"/>
      <c r="L118" s="227"/>
      <c r="M118" s="175"/>
      <c r="N118" s="175"/>
      <c r="O118" s="258"/>
      <c r="P118" s="132"/>
      <c r="Q118" s="170"/>
      <c r="R118" s="274"/>
      <c r="S118" s="275"/>
      <c r="T118" s="173"/>
      <c r="U118" s="273"/>
      <c r="V118" s="227"/>
      <c r="W118" s="173"/>
      <c r="X118" s="172">
        <v>0</v>
      </c>
    </row>
    <row r="119" spans="1:24" ht="39.75" customHeight="1" thickBot="1">
      <c r="A119" s="71"/>
      <c r="B119" s="457" t="s">
        <v>247</v>
      </c>
      <c r="C119" s="458"/>
      <c r="D119" s="132"/>
      <c r="E119" s="132">
        <v>0</v>
      </c>
      <c r="F119" s="132">
        <v>0</v>
      </c>
      <c r="G119" s="132">
        <v>0</v>
      </c>
      <c r="H119" s="132">
        <v>0</v>
      </c>
      <c r="I119" s="132">
        <f t="shared" si="18"/>
        <v>0</v>
      </c>
      <c r="J119" s="238">
        <f>I119/10000000*100</f>
        <v>0</v>
      </c>
      <c r="K119" s="398">
        <f t="shared" ref="K119" si="20">I119</f>
        <v>0</v>
      </c>
      <c r="L119" s="399"/>
      <c r="M119" s="175">
        <v>0</v>
      </c>
      <c r="N119" s="175">
        <f t="shared" ref="N119" si="21">K119+M119</f>
        <v>0</v>
      </c>
      <c r="O119" s="260">
        <f t="shared" si="19"/>
        <v>0</v>
      </c>
      <c r="P119" s="132">
        <v>0</v>
      </c>
      <c r="Q119" s="132">
        <v>0</v>
      </c>
      <c r="R119" s="398">
        <v>0</v>
      </c>
      <c r="S119" s="399"/>
      <c r="T119" s="173">
        <v>0</v>
      </c>
      <c r="U119" s="398">
        <v>0</v>
      </c>
      <c r="V119" s="399"/>
      <c r="W119" s="173">
        <v>0</v>
      </c>
      <c r="X119" s="177">
        <f t="shared" ref="X119:X120" si="22">I119</f>
        <v>0</v>
      </c>
    </row>
    <row r="120" spans="1:24" ht="39.75" customHeight="1" thickBot="1">
      <c r="A120" s="71"/>
      <c r="B120" s="457" t="s">
        <v>253</v>
      </c>
      <c r="C120" s="458"/>
      <c r="D120" s="132"/>
      <c r="E120" s="132">
        <v>0</v>
      </c>
      <c r="F120" s="132">
        <v>0</v>
      </c>
      <c r="G120" s="132">
        <v>0</v>
      </c>
      <c r="H120" s="132">
        <v>0</v>
      </c>
      <c r="I120" s="132">
        <f t="shared" si="18"/>
        <v>0</v>
      </c>
      <c r="J120" s="259">
        <f t="shared" ref="J120" si="23">I120/418407867*100</f>
        <v>0</v>
      </c>
      <c r="K120" s="398">
        <f t="shared" ref="K120:K121" si="24">I120</f>
        <v>0</v>
      </c>
      <c r="L120" s="399"/>
      <c r="M120" s="175">
        <v>0</v>
      </c>
      <c r="N120" s="175">
        <f t="shared" ref="N120" si="25">K120+M120</f>
        <v>0</v>
      </c>
      <c r="O120" s="260">
        <f t="shared" si="19"/>
        <v>0</v>
      </c>
      <c r="P120" s="132">
        <v>0</v>
      </c>
      <c r="Q120" s="132">
        <v>0</v>
      </c>
      <c r="R120" s="398">
        <v>0</v>
      </c>
      <c r="S120" s="399"/>
      <c r="T120" s="173">
        <v>0</v>
      </c>
      <c r="U120" s="398">
        <v>0</v>
      </c>
      <c r="V120" s="399"/>
      <c r="W120" s="173">
        <v>0</v>
      </c>
      <c r="X120" s="177">
        <f t="shared" si="22"/>
        <v>0</v>
      </c>
    </row>
    <row r="121" spans="1:24" ht="14.25" thickBot="1">
      <c r="A121" s="79"/>
      <c r="B121" s="98" t="s">
        <v>136</v>
      </c>
      <c r="C121" s="111"/>
      <c r="D121" s="179"/>
      <c r="E121" s="179">
        <f>E117+E109+E100</f>
        <v>0</v>
      </c>
      <c r="F121" s="179">
        <v>4600</v>
      </c>
      <c r="G121" s="179">
        <v>0</v>
      </c>
      <c r="H121" s="179">
        <v>0</v>
      </c>
      <c r="I121" s="179">
        <f>F121</f>
        <v>4600</v>
      </c>
      <c r="J121" s="286">
        <f>J117+J109+J100</f>
        <v>4.55</v>
      </c>
      <c r="K121" s="455">
        <f t="shared" si="24"/>
        <v>4600</v>
      </c>
      <c r="L121" s="456"/>
      <c r="M121" s="181">
        <v>0</v>
      </c>
      <c r="N121" s="181">
        <f>K121</f>
        <v>4600</v>
      </c>
      <c r="O121" s="260">
        <f>J121</f>
        <v>4.55</v>
      </c>
      <c r="P121" s="182">
        <v>0</v>
      </c>
      <c r="Q121" s="182">
        <v>0</v>
      </c>
      <c r="R121" s="455">
        <v>0</v>
      </c>
      <c r="S121" s="456"/>
      <c r="T121" s="180">
        <v>0</v>
      </c>
      <c r="U121" s="455">
        <v>0</v>
      </c>
      <c r="V121" s="456"/>
      <c r="W121" s="180">
        <f>U121</f>
        <v>0</v>
      </c>
      <c r="X121" s="181">
        <v>0</v>
      </c>
    </row>
    <row r="122" spans="1:24" ht="13.5">
      <c r="A122" s="230"/>
      <c r="B122" s="129" t="s">
        <v>54</v>
      </c>
      <c r="C122" s="122"/>
      <c r="D122" s="153"/>
      <c r="E122" s="449">
        <f>E121+E90</f>
        <v>0</v>
      </c>
      <c r="F122" s="449">
        <f>F121+F90</f>
        <v>8600</v>
      </c>
      <c r="G122" s="452">
        <v>0</v>
      </c>
      <c r="H122" s="452">
        <v>0</v>
      </c>
      <c r="I122" s="452">
        <f>F122</f>
        <v>8600</v>
      </c>
      <c r="J122" s="462">
        <f>4.55+2.11</f>
        <v>6.66</v>
      </c>
      <c r="K122" s="567">
        <f>I122</f>
        <v>8600</v>
      </c>
      <c r="L122" s="568"/>
      <c r="M122" s="432">
        <v>0</v>
      </c>
      <c r="N122" s="452">
        <f>K122</f>
        <v>8600</v>
      </c>
      <c r="O122" s="461">
        <f>J122</f>
        <v>6.66</v>
      </c>
      <c r="P122" s="452">
        <v>0</v>
      </c>
      <c r="Q122" s="452">
        <v>0</v>
      </c>
      <c r="R122" s="435">
        <v>0</v>
      </c>
      <c r="S122" s="436"/>
      <c r="T122" s="446">
        <v>0</v>
      </c>
      <c r="U122" s="435">
        <v>0</v>
      </c>
      <c r="V122" s="436"/>
      <c r="W122" s="446">
        <v>0</v>
      </c>
      <c r="X122" s="452">
        <f>X121+X90</f>
        <v>4000</v>
      </c>
    </row>
    <row r="123" spans="1:24" ht="13.5">
      <c r="A123" s="231"/>
      <c r="B123" s="90" t="s">
        <v>55</v>
      </c>
      <c r="C123" s="91"/>
      <c r="D123" s="163"/>
      <c r="E123" s="450"/>
      <c r="F123" s="450"/>
      <c r="G123" s="453"/>
      <c r="H123" s="453"/>
      <c r="I123" s="453"/>
      <c r="J123" s="462"/>
      <c r="K123" s="569"/>
      <c r="L123" s="570"/>
      <c r="M123" s="433"/>
      <c r="N123" s="433"/>
      <c r="O123" s="462"/>
      <c r="P123" s="453"/>
      <c r="Q123" s="453"/>
      <c r="R123" s="437"/>
      <c r="S123" s="438"/>
      <c r="T123" s="447"/>
      <c r="U123" s="437"/>
      <c r="V123" s="438"/>
      <c r="W123" s="447"/>
      <c r="X123" s="453"/>
    </row>
    <row r="124" spans="1:24" ht="13.5">
      <c r="A124" s="232"/>
      <c r="B124" s="130" t="s">
        <v>137</v>
      </c>
      <c r="C124" s="131"/>
      <c r="D124" s="178"/>
      <c r="E124" s="451"/>
      <c r="F124" s="451"/>
      <c r="G124" s="454"/>
      <c r="H124" s="454"/>
      <c r="I124" s="454"/>
      <c r="J124" s="463"/>
      <c r="K124" s="571"/>
      <c r="L124" s="572"/>
      <c r="M124" s="434"/>
      <c r="N124" s="434"/>
      <c r="O124" s="463"/>
      <c r="P124" s="454"/>
      <c r="Q124" s="454"/>
      <c r="R124" s="439"/>
      <c r="S124" s="440"/>
      <c r="T124" s="448"/>
      <c r="U124" s="439"/>
      <c r="V124" s="440"/>
      <c r="W124" s="448"/>
      <c r="X124" s="454"/>
    </row>
    <row r="125" spans="1:24" ht="13.5">
      <c r="A125" s="230"/>
      <c r="B125" s="129" t="s">
        <v>248</v>
      </c>
      <c r="C125" s="122"/>
      <c r="D125" s="153"/>
      <c r="E125" s="487" t="s">
        <v>258</v>
      </c>
      <c r="F125" s="488">
        <v>190000</v>
      </c>
      <c r="G125" s="452">
        <v>0</v>
      </c>
      <c r="H125" s="452">
        <v>0</v>
      </c>
      <c r="I125" s="452">
        <f>F125</f>
        <v>190000</v>
      </c>
      <c r="J125" s="461">
        <v>100</v>
      </c>
      <c r="K125" s="567">
        <f>I125</f>
        <v>190000</v>
      </c>
      <c r="L125" s="568"/>
      <c r="M125" s="432">
        <v>0</v>
      </c>
      <c r="N125" s="452">
        <v>190000</v>
      </c>
      <c r="O125" s="461">
        <f>J125</f>
        <v>100</v>
      </c>
      <c r="P125" s="452">
        <v>0</v>
      </c>
      <c r="Q125" s="452">
        <v>0</v>
      </c>
      <c r="R125" s="435">
        <f>R121+R50</f>
        <v>0</v>
      </c>
      <c r="S125" s="436"/>
      <c r="T125" s="446">
        <f>T121+T50</f>
        <v>0</v>
      </c>
      <c r="U125" s="435">
        <v>0</v>
      </c>
      <c r="V125" s="436"/>
      <c r="W125" s="446">
        <v>0</v>
      </c>
      <c r="X125" s="452">
        <f>X121+X90+X50</f>
        <v>244000</v>
      </c>
    </row>
    <row r="126" spans="1:24" ht="13.5">
      <c r="A126" s="231"/>
      <c r="B126" s="90"/>
      <c r="C126" s="91"/>
      <c r="D126" s="163"/>
      <c r="E126" s="450"/>
      <c r="F126" s="489"/>
      <c r="G126" s="453"/>
      <c r="H126" s="453"/>
      <c r="I126" s="453"/>
      <c r="J126" s="462"/>
      <c r="K126" s="569"/>
      <c r="L126" s="570"/>
      <c r="M126" s="433"/>
      <c r="N126" s="433"/>
      <c r="O126" s="462"/>
      <c r="P126" s="453"/>
      <c r="Q126" s="453"/>
      <c r="R126" s="437"/>
      <c r="S126" s="438"/>
      <c r="T126" s="447"/>
      <c r="U126" s="437"/>
      <c r="V126" s="438"/>
      <c r="W126" s="447"/>
      <c r="X126" s="453"/>
    </row>
    <row r="127" spans="1:24" ht="13.5">
      <c r="A127" s="232"/>
      <c r="B127" s="130" t="s">
        <v>250</v>
      </c>
      <c r="C127" s="131"/>
      <c r="D127" s="178"/>
      <c r="E127" s="451"/>
      <c r="F127" s="490"/>
      <c r="G127" s="454"/>
      <c r="H127" s="454"/>
      <c r="I127" s="454"/>
      <c r="J127" s="463"/>
      <c r="K127" s="571"/>
      <c r="L127" s="572"/>
      <c r="M127" s="434"/>
      <c r="N127" s="434"/>
      <c r="O127" s="463"/>
      <c r="P127" s="454"/>
      <c r="Q127" s="454"/>
      <c r="R127" s="439"/>
      <c r="S127" s="440"/>
      <c r="T127" s="448"/>
      <c r="U127" s="439"/>
      <c r="V127" s="440"/>
      <c r="W127" s="448"/>
      <c r="X127" s="454"/>
    </row>
    <row r="128" spans="1:24" ht="16.5" customHeight="1">
      <c r="A128" s="480" t="s">
        <v>229</v>
      </c>
      <c r="B128" s="480"/>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row>
    <row r="129" spans="1:24" ht="18" customHeight="1">
      <c r="A129" s="581" t="s">
        <v>227</v>
      </c>
      <c r="B129" s="581"/>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row>
    <row r="130" spans="1:24" ht="16.5" customHeight="1">
      <c r="A130" s="582" t="s">
        <v>246</v>
      </c>
      <c r="B130" s="582"/>
      <c r="C130" s="582"/>
      <c r="D130" s="582"/>
      <c r="E130" s="582"/>
      <c r="F130" s="582"/>
      <c r="G130" s="582"/>
      <c r="H130" s="582"/>
      <c r="I130" s="582"/>
      <c r="J130" s="582"/>
      <c r="K130" s="582"/>
      <c r="L130" s="582"/>
      <c r="M130" s="582"/>
      <c r="N130" s="582"/>
      <c r="O130" s="582"/>
      <c r="P130" s="582"/>
      <c r="Q130" s="582"/>
      <c r="R130" s="582"/>
      <c r="S130" s="582"/>
      <c r="T130" s="582"/>
      <c r="U130" s="582"/>
      <c r="V130" s="582"/>
      <c r="W130" s="582"/>
      <c r="X130" s="582"/>
    </row>
    <row r="131" spans="1:24" ht="29.25">
      <c r="A131" s="217"/>
      <c r="B131" s="218"/>
      <c r="C131" s="218"/>
      <c r="D131" s="219"/>
      <c r="E131" s="220" t="s">
        <v>217</v>
      </c>
      <c r="F131" s="221" t="s">
        <v>218</v>
      </c>
      <c r="G131" s="219"/>
      <c r="H131" s="219"/>
      <c r="I131" s="219"/>
      <c r="J131" s="219"/>
      <c r="K131" s="219"/>
      <c r="L131" s="218"/>
      <c r="M131" s="219"/>
      <c r="N131" s="219"/>
      <c r="O131" s="219"/>
      <c r="P131" s="218"/>
      <c r="Q131" s="219"/>
      <c r="R131" s="218"/>
      <c r="S131" s="219"/>
      <c r="T131" s="218"/>
      <c r="U131" s="218"/>
      <c r="V131" s="218"/>
      <c r="W131" s="218"/>
      <c r="X131" s="218"/>
    </row>
    <row r="132" spans="1:24" ht="15">
      <c r="A132" s="217"/>
      <c r="B132" s="218"/>
      <c r="C132" s="218"/>
      <c r="D132" s="219"/>
      <c r="E132" s="220">
        <v>0</v>
      </c>
      <c r="F132" s="221">
        <v>0</v>
      </c>
      <c r="G132" s="219"/>
      <c r="H132" s="219"/>
      <c r="I132" s="219"/>
      <c r="J132" s="219"/>
      <c r="K132" s="219"/>
      <c r="L132" s="218"/>
      <c r="M132" s="219"/>
      <c r="N132" s="219"/>
      <c r="O132" s="219"/>
      <c r="P132" s="218"/>
      <c r="Q132" s="219"/>
      <c r="R132" s="218"/>
      <c r="S132" s="219"/>
      <c r="T132" s="218"/>
      <c r="U132" s="218"/>
      <c r="V132" s="218"/>
      <c r="W132" s="218"/>
      <c r="X132" s="218"/>
    </row>
    <row r="133" spans="1:24" ht="17.25" customHeight="1">
      <c r="A133" s="582" t="s">
        <v>219</v>
      </c>
      <c r="B133" s="582"/>
      <c r="C133" s="582"/>
      <c r="D133" s="582"/>
      <c r="E133" s="582"/>
      <c r="F133" s="582"/>
      <c r="G133" s="582"/>
      <c r="H133" s="582"/>
      <c r="I133" s="582"/>
      <c r="J133" s="582"/>
      <c r="K133" s="582"/>
      <c r="L133" s="582"/>
      <c r="M133" s="582"/>
      <c r="N133" s="582"/>
      <c r="O133" s="582"/>
      <c r="P133" s="582"/>
      <c r="Q133" s="582"/>
      <c r="R133" s="582"/>
      <c r="S133" s="582"/>
      <c r="T133" s="582"/>
      <c r="U133" s="582"/>
      <c r="V133" s="582"/>
      <c r="W133" s="582"/>
      <c r="X133" s="582"/>
    </row>
    <row r="134" spans="1:24" ht="17.25" customHeight="1">
      <c r="A134" s="582" t="s">
        <v>220</v>
      </c>
      <c r="B134" s="582"/>
      <c r="C134" s="582"/>
      <c r="D134" s="582"/>
      <c r="E134" s="582"/>
      <c r="F134" s="582"/>
      <c r="G134" s="582"/>
      <c r="H134" s="582"/>
      <c r="I134" s="582"/>
      <c r="J134" s="582"/>
      <c r="K134" s="582"/>
      <c r="L134" s="582"/>
      <c r="M134" s="582"/>
      <c r="N134" s="582"/>
      <c r="O134" s="582"/>
      <c r="P134" s="582"/>
      <c r="Q134" s="582"/>
      <c r="R134" s="582"/>
      <c r="S134" s="582"/>
      <c r="T134" s="582"/>
      <c r="U134" s="582"/>
      <c r="V134" s="582"/>
      <c r="W134" s="582"/>
      <c r="X134" s="582"/>
    </row>
    <row r="135" spans="1:24" ht="17.25" customHeight="1">
      <c r="A135" s="582" t="s">
        <v>221</v>
      </c>
      <c r="B135" s="582"/>
      <c r="C135" s="582"/>
      <c r="D135" s="582"/>
      <c r="E135" s="582"/>
      <c r="F135" s="582"/>
      <c r="G135" s="582"/>
      <c r="H135" s="582"/>
      <c r="I135" s="582"/>
      <c r="J135" s="582"/>
      <c r="K135" s="582"/>
      <c r="L135" s="582"/>
      <c r="M135" s="582"/>
      <c r="N135" s="582"/>
      <c r="O135" s="582"/>
      <c r="P135" s="582"/>
      <c r="Q135" s="582"/>
      <c r="R135" s="582"/>
      <c r="S135" s="582"/>
      <c r="T135" s="582"/>
      <c r="U135" s="582"/>
      <c r="V135" s="582"/>
      <c r="W135" s="582"/>
      <c r="X135" s="582"/>
    </row>
    <row r="136" spans="1:24" ht="15" customHeight="1">
      <c r="A136" s="582" t="s">
        <v>222</v>
      </c>
      <c r="B136" s="582"/>
      <c r="C136" s="582"/>
      <c r="D136" s="582"/>
      <c r="E136" s="582"/>
      <c r="F136" s="582"/>
      <c r="G136" s="582"/>
      <c r="H136" s="582"/>
      <c r="I136" s="582"/>
      <c r="J136" s="582"/>
      <c r="K136" s="582"/>
      <c r="L136" s="582"/>
      <c r="M136" s="582"/>
      <c r="N136" s="582"/>
      <c r="O136" s="582"/>
      <c r="P136" s="582"/>
      <c r="Q136" s="582"/>
      <c r="R136" s="582"/>
      <c r="S136" s="582"/>
      <c r="T136" s="582"/>
      <c r="U136" s="582"/>
      <c r="V136" s="582"/>
      <c r="W136" s="582"/>
      <c r="X136" s="582"/>
    </row>
  </sheetData>
  <mergeCells count="473">
    <mergeCell ref="X2:X9"/>
    <mergeCell ref="X57:X64"/>
    <mergeCell ref="U22:V23"/>
    <mergeCell ref="R87:S87"/>
    <mergeCell ref="X78:X79"/>
    <mergeCell ref="R2:T2"/>
    <mergeCell ref="U2:W2"/>
    <mergeCell ref="R3:T3"/>
    <mergeCell ref="U3:W3"/>
    <mergeCell ref="R4:T4"/>
    <mergeCell ref="U4:W4"/>
    <mergeCell ref="R5:T5"/>
    <mergeCell ref="U5:W5"/>
    <mergeCell ref="R7:S7"/>
    <mergeCell ref="U7:V7"/>
    <mergeCell ref="W22:W23"/>
    <mergeCell ref="R32:S32"/>
    <mergeCell ref="U32:V32"/>
    <mergeCell ref="R40:S40"/>
    <mergeCell ref="W68:W69"/>
    <mergeCell ref="X74:X75"/>
    <mergeCell ref="U70:V70"/>
    <mergeCell ref="W74:W75"/>
    <mergeCell ref="W72:W73"/>
    <mergeCell ref="A129:X129"/>
    <mergeCell ref="A130:X130"/>
    <mergeCell ref="A133:X133"/>
    <mergeCell ref="A134:X134"/>
    <mergeCell ref="A135:X135"/>
    <mergeCell ref="A136:X136"/>
    <mergeCell ref="G88:G89"/>
    <mergeCell ref="W36:W38"/>
    <mergeCell ref="X36:X38"/>
    <mergeCell ref="G91:G92"/>
    <mergeCell ref="P68:P69"/>
    <mergeCell ref="Q68:Q69"/>
    <mergeCell ref="R68:S69"/>
    <mergeCell ref="T68:T69"/>
    <mergeCell ref="W41:W43"/>
    <mergeCell ref="X41:X43"/>
    <mergeCell ref="G80:G81"/>
    <mergeCell ref="G82:G83"/>
    <mergeCell ref="I78:I79"/>
    <mergeCell ref="H78:H79"/>
    <mergeCell ref="K78:L79"/>
    <mergeCell ref="H82:H83"/>
    <mergeCell ref="I82:I83"/>
    <mergeCell ref="F80:F81"/>
    <mergeCell ref="A1:X1"/>
    <mergeCell ref="A56:X56"/>
    <mergeCell ref="X91:X92"/>
    <mergeCell ref="X82:X83"/>
    <mergeCell ref="X85:X86"/>
    <mergeCell ref="X72:X73"/>
    <mergeCell ref="X76:X77"/>
    <mergeCell ref="E72:E73"/>
    <mergeCell ref="E74:E75"/>
    <mergeCell ref="E76:E77"/>
    <mergeCell ref="E78:E79"/>
    <mergeCell ref="E80:E81"/>
    <mergeCell ref="E82:E83"/>
    <mergeCell ref="F72:F73"/>
    <mergeCell ref="F74:F75"/>
    <mergeCell ref="F76:F77"/>
    <mergeCell ref="F78:F79"/>
    <mergeCell ref="F88:F89"/>
    <mergeCell ref="E88:E89"/>
    <mergeCell ref="J78:J79"/>
    <mergeCell ref="J74:J75"/>
    <mergeCell ref="E85:E86"/>
    <mergeCell ref="H80:H81"/>
    <mergeCell ref="W76:W77"/>
    <mergeCell ref="F82:F83"/>
    <mergeCell ref="F85:F86"/>
    <mergeCell ref="I80:I81"/>
    <mergeCell ref="X110:X111"/>
    <mergeCell ref="U110:V111"/>
    <mergeCell ref="W110:W111"/>
    <mergeCell ref="W88:W89"/>
    <mergeCell ref="O88:O89"/>
    <mergeCell ref="H88:H89"/>
    <mergeCell ref="I88:I89"/>
    <mergeCell ref="J88:J89"/>
    <mergeCell ref="K88:L89"/>
    <mergeCell ref="M88:M89"/>
    <mergeCell ref="N88:N89"/>
    <mergeCell ref="I110:I111"/>
    <mergeCell ref="J110:J111"/>
    <mergeCell ref="H91:H92"/>
    <mergeCell ref="P91:P92"/>
    <mergeCell ref="Q91:Q92"/>
    <mergeCell ref="X88:X89"/>
    <mergeCell ref="U91:V92"/>
    <mergeCell ref="W85:W86"/>
    <mergeCell ref="U87:V87"/>
    <mergeCell ref="I91:I92"/>
    <mergeCell ref="G125:G127"/>
    <mergeCell ref="P125:P127"/>
    <mergeCell ref="J125:J127"/>
    <mergeCell ref="X125:X127"/>
    <mergeCell ref="Q125:Q127"/>
    <mergeCell ref="R125:S127"/>
    <mergeCell ref="T125:T127"/>
    <mergeCell ref="U125:V127"/>
    <mergeCell ref="W125:W127"/>
    <mergeCell ref="H125:H127"/>
    <mergeCell ref="J82:J83"/>
    <mergeCell ref="U109:V109"/>
    <mergeCell ref="K93:L93"/>
    <mergeCell ref="R93:S93"/>
    <mergeCell ref="U93:V93"/>
    <mergeCell ref="K125:L127"/>
    <mergeCell ref="M125:M127"/>
    <mergeCell ref="I125:I127"/>
    <mergeCell ref="O125:O127"/>
    <mergeCell ref="N125:N127"/>
    <mergeCell ref="U114:V116"/>
    <mergeCell ref="R114:S116"/>
    <mergeCell ref="R120:S120"/>
    <mergeCell ref="U120:V120"/>
    <mergeCell ref="U112:V113"/>
    <mergeCell ref="R117:S117"/>
    <mergeCell ref="U117:V117"/>
    <mergeCell ref="U100:V100"/>
    <mergeCell ref="J122:J124"/>
    <mergeCell ref="K122:L124"/>
    <mergeCell ref="M122:M124"/>
    <mergeCell ref="N122:N124"/>
    <mergeCell ref="K121:L121"/>
    <mergeCell ref="R121:S121"/>
    <mergeCell ref="T91:T92"/>
    <mergeCell ref="K90:L90"/>
    <mergeCell ref="R90:S90"/>
    <mergeCell ref="W91:W92"/>
    <mergeCell ref="U90:V90"/>
    <mergeCell ref="J112:J113"/>
    <mergeCell ref="N85:N86"/>
    <mergeCell ref="O85:O86"/>
    <mergeCell ref="R85:S86"/>
    <mergeCell ref="P85:P86"/>
    <mergeCell ref="K87:L87"/>
    <mergeCell ref="J91:J92"/>
    <mergeCell ref="K109:L109"/>
    <mergeCell ref="R109:S109"/>
    <mergeCell ref="R88:S89"/>
    <mergeCell ref="T88:T89"/>
    <mergeCell ref="U88:V89"/>
    <mergeCell ref="Q110:Q111"/>
    <mergeCell ref="R110:S111"/>
    <mergeCell ref="T110:T111"/>
    <mergeCell ref="R100:S100"/>
    <mergeCell ref="Q88:Q89"/>
    <mergeCell ref="K85:L86"/>
    <mergeCell ref="Q85:Q86"/>
    <mergeCell ref="P88:P89"/>
    <mergeCell ref="Q82:Q83"/>
    <mergeCell ref="K82:L83"/>
    <mergeCell ref="M82:M83"/>
    <mergeCell ref="N82:N83"/>
    <mergeCell ref="O82:O83"/>
    <mergeCell ref="R82:S83"/>
    <mergeCell ref="R91:S92"/>
    <mergeCell ref="R78:S79"/>
    <mergeCell ref="P80:P81"/>
    <mergeCell ref="Q80:Q81"/>
    <mergeCell ref="P78:P79"/>
    <mergeCell ref="R76:S77"/>
    <mergeCell ref="Q74:Q75"/>
    <mergeCell ref="Q76:Q77"/>
    <mergeCell ref="Q78:Q79"/>
    <mergeCell ref="R84:S84"/>
    <mergeCell ref="P76:P77"/>
    <mergeCell ref="R80:S81"/>
    <mergeCell ref="P82:P83"/>
    <mergeCell ref="W80:W81"/>
    <mergeCell ref="T85:T86"/>
    <mergeCell ref="U80:V81"/>
    <mergeCell ref="W78:W79"/>
    <mergeCell ref="T78:T79"/>
    <mergeCell ref="U78:V79"/>
    <mergeCell ref="W82:W83"/>
    <mergeCell ref="T76:T77"/>
    <mergeCell ref="T74:T75"/>
    <mergeCell ref="U74:V75"/>
    <mergeCell ref="U76:V77"/>
    <mergeCell ref="U84:V84"/>
    <mergeCell ref="T82:T83"/>
    <mergeCell ref="U82:V83"/>
    <mergeCell ref="T80:T81"/>
    <mergeCell ref="U85:V86"/>
    <mergeCell ref="W26:W27"/>
    <mergeCell ref="Q36:Q38"/>
    <mergeCell ref="K9:L9"/>
    <mergeCell ref="R9:S9"/>
    <mergeCell ref="K11:L11"/>
    <mergeCell ref="R11:S11"/>
    <mergeCell ref="K8:L8"/>
    <mergeCell ref="R8:S8"/>
    <mergeCell ref="U9:V9"/>
    <mergeCell ref="M16:M18"/>
    <mergeCell ref="N16:N18"/>
    <mergeCell ref="U8:V8"/>
    <mergeCell ref="U11:V11"/>
    <mergeCell ref="U16:V18"/>
    <mergeCell ref="O16:O18"/>
    <mergeCell ref="P16:P18"/>
    <mergeCell ref="Q16:Q18"/>
    <mergeCell ref="R16:S18"/>
    <mergeCell ref="T16:T18"/>
    <mergeCell ref="D44:D45"/>
    <mergeCell ref="E44:E45"/>
    <mergeCell ref="F44:F45"/>
    <mergeCell ref="G44:G45"/>
    <mergeCell ref="H44:H45"/>
    <mergeCell ref="I44:I45"/>
    <mergeCell ref="J44:J45"/>
    <mergeCell ref="K44:L45"/>
    <mergeCell ref="M44:M45"/>
    <mergeCell ref="D22:D23"/>
    <mergeCell ref="E22:E23"/>
    <mergeCell ref="F22:F23"/>
    <mergeCell ref="G22:G23"/>
    <mergeCell ref="H22:H23"/>
    <mergeCell ref="I22:I23"/>
    <mergeCell ref="T22:T23"/>
    <mergeCell ref="H26:H27"/>
    <mergeCell ref="I26:I27"/>
    <mergeCell ref="Q26:Q27"/>
    <mergeCell ref="R26:S27"/>
    <mergeCell ref="T26:T27"/>
    <mergeCell ref="P24:P25"/>
    <mergeCell ref="Q24:Q25"/>
    <mergeCell ref="X26:X27"/>
    <mergeCell ref="P26:P27"/>
    <mergeCell ref="U26:V27"/>
    <mergeCell ref="M26:M27"/>
    <mergeCell ref="O26:O27"/>
    <mergeCell ref="R28:S28"/>
    <mergeCell ref="U28:V28"/>
    <mergeCell ref="M41:M43"/>
    <mergeCell ref="N41:N43"/>
    <mergeCell ref="O41:O43"/>
    <mergeCell ref="P41:P43"/>
    <mergeCell ref="Q41:Q43"/>
    <mergeCell ref="R41:S43"/>
    <mergeCell ref="T41:T43"/>
    <mergeCell ref="U41:V43"/>
    <mergeCell ref="R39:S39"/>
    <mergeCell ref="U39:V39"/>
    <mergeCell ref="T36:T38"/>
    <mergeCell ref="R36:S38"/>
    <mergeCell ref="U36:V38"/>
    <mergeCell ref="O36:O38"/>
    <mergeCell ref="M36:M38"/>
    <mergeCell ref="N36:N38"/>
    <mergeCell ref="P36:P38"/>
    <mergeCell ref="G16:G18"/>
    <mergeCell ref="H16:H18"/>
    <mergeCell ref="I16:I18"/>
    <mergeCell ref="J16:J18"/>
    <mergeCell ref="K16:L18"/>
    <mergeCell ref="J22:J23"/>
    <mergeCell ref="N22:N23"/>
    <mergeCell ref="K22:L23"/>
    <mergeCell ref="M22:M23"/>
    <mergeCell ref="K19:L19"/>
    <mergeCell ref="K20:L20"/>
    <mergeCell ref="K21:L21"/>
    <mergeCell ref="X16:X18"/>
    <mergeCell ref="U24:V25"/>
    <mergeCell ref="W24:W25"/>
    <mergeCell ref="X24:X25"/>
    <mergeCell ref="O22:O23"/>
    <mergeCell ref="P22:P23"/>
    <mergeCell ref="N24:N25"/>
    <mergeCell ref="O24:O25"/>
    <mergeCell ref="X22:X23"/>
    <mergeCell ref="W16:W18"/>
    <mergeCell ref="R24:S25"/>
    <mergeCell ref="T24:T25"/>
    <mergeCell ref="Q22:Q23"/>
    <mergeCell ref="R22:S23"/>
    <mergeCell ref="R19:S19"/>
    <mergeCell ref="U19:V19"/>
    <mergeCell ref="R20:S20"/>
    <mergeCell ref="U20:V20"/>
    <mergeCell ref="R21:S21"/>
    <mergeCell ref="U21:V21"/>
    <mergeCell ref="A24:A25"/>
    <mergeCell ref="D41:D43"/>
    <mergeCell ref="E41:E43"/>
    <mergeCell ref="F41:F43"/>
    <mergeCell ref="G41:G43"/>
    <mergeCell ref="H41:H43"/>
    <mergeCell ref="I41:I43"/>
    <mergeCell ref="J41:J43"/>
    <mergeCell ref="K41:L43"/>
    <mergeCell ref="K39:L39"/>
    <mergeCell ref="J26:J27"/>
    <mergeCell ref="K26:L27"/>
    <mergeCell ref="K25:L25"/>
    <mergeCell ref="D26:D27"/>
    <mergeCell ref="E26:E27"/>
    <mergeCell ref="F26:F27"/>
    <mergeCell ref="G26:G27"/>
    <mergeCell ref="K36:L38"/>
    <mergeCell ref="K29:L29"/>
    <mergeCell ref="K30:L30"/>
    <mergeCell ref="K31:L31"/>
    <mergeCell ref="K32:L32"/>
    <mergeCell ref="K28:L28"/>
    <mergeCell ref="K40:L40"/>
    <mergeCell ref="X44:X45"/>
    <mergeCell ref="R44:S45"/>
    <mergeCell ref="T44:T45"/>
    <mergeCell ref="U44:V45"/>
    <mergeCell ref="W44:W45"/>
    <mergeCell ref="N44:N45"/>
    <mergeCell ref="O44:O45"/>
    <mergeCell ref="P44:P45"/>
    <mergeCell ref="Q44:Q45"/>
    <mergeCell ref="A128:X128"/>
    <mergeCell ref="K2:O2"/>
    <mergeCell ref="K3:O3"/>
    <mergeCell ref="K4:O4"/>
    <mergeCell ref="K57:O57"/>
    <mergeCell ref="K58:O58"/>
    <mergeCell ref="K59:O59"/>
    <mergeCell ref="K60:O60"/>
    <mergeCell ref="K61:N62"/>
    <mergeCell ref="E125:E127"/>
    <mergeCell ref="F125:F127"/>
    <mergeCell ref="B120:C120"/>
    <mergeCell ref="A26:A27"/>
    <mergeCell ref="B70:C70"/>
    <mergeCell ref="B71:C71"/>
    <mergeCell ref="B69:C69"/>
    <mergeCell ref="Q112:Q113"/>
    <mergeCell ref="K63:L63"/>
    <mergeCell ref="U63:V63"/>
    <mergeCell ref="R63:S63"/>
    <mergeCell ref="E68:E69"/>
    <mergeCell ref="F68:F69"/>
    <mergeCell ref="J68:J69"/>
    <mergeCell ref="G68:G69"/>
    <mergeCell ref="B4:C4"/>
    <mergeCell ref="O122:O124"/>
    <mergeCell ref="P122:P124"/>
    <mergeCell ref="Q122:Q124"/>
    <mergeCell ref="R122:S124"/>
    <mergeCell ref="B91:C92"/>
    <mergeCell ref="D91:D92"/>
    <mergeCell ref="E91:E92"/>
    <mergeCell ref="F91:F92"/>
    <mergeCell ref="K112:L113"/>
    <mergeCell ref="M112:M113"/>
    <mergeCell ref="N112:N113"/>
    <mergeCell ref="O112:O113"/>
    <mergeCell ref="R112:S113"/>
    <mergeCell ref="K110:L111"/>
    <mergeCell ref="M110:M111"/>
    <mergeCell ref="K70:L70"/>
    <mergeCell ref="J80:J81"/>
    <mergeCell ref="R62:S62"/>
    <mergeCell ref="K46:L46"/>
    <mergeCell ref="K50:L50"/>
    <mergeCell ref="R50:S50"/>
    <mergeCell ref="E16:E18"/>
    <mergeCell ref="F16:F18"/>
    <mergeCell ref="B119:C119"/>
    <mergeCell ref="K119:L119"/>
    <mergeCell ref="R119:S119"/>
    <mergeCell ref="F114:F116"/>
    <mergeCell ref="E114:E116"/>
    <mergeCell ref="E112:E113"/>
    <mergeCell ref="G112:G113"/>
    <mergeCell ref="T122:T124"/>
    <mergeCell ref="T112:T113"/>
    <mergeCell ref="I114:I116"/>
    <mergeCell ref="T114:T116"/>
    <mergeCell ref="X112:X113"/>
    <mergeCell ref="X114:X116"/>
    <mergeCell ref="W114:W116"/>
    <mergeCell ref="W112:W113"/>
    <mergeCell ref="U122:V124"/>
    <mergeCell ref="U119:V119"/>
    <mergeCell ref="E122:E124"/>
    <mergeCell ref="F122:F124"/>
    <mergeCell ref="G122:G124"/>
    <mergeCell ref="H122:H124"/>
    <mergeCell ref="I122:I124"/>
    <mergeCell ref="K120:L120"/>
    <mergeCell ref="G114:G116"/>
    <mergeCell ref="I112:I113"/>
    <mergeCell ref="P112:P113"/>
    <mergeCell ref="N114:N116"/>
    <mergeCell ref="O114:O116"/>
    <mergeCell ref="P114:P116"/>
    <mergeCell ref="Q114:Q116"/>
    <mergeCell ref="U121:V121"/>
    <mergeCell ref="W122:W124"/>
    <mergeCell ref="X122:X124"/>
    <mergeCell ref="G110:G111"/>
    <mergeCell ref="F110:F111"/>
    <mergeCell ref="E110:E111"/>
    <mergeCell ref="H110:H111"/>
    <mergeCell ref="H112:H113"/>
    <mergeCell ref="H114:H116"/>
    <mergeCell ref="K117:L117"/>
    <mergeCell ref="K114:L116"/>
    <mergeCell ref="M114:M116"/>
    <mergeCell ref="J114:J116"/>
    <mergeCell ref="N80:N81"/>
    <mergeCell ref="M78:M79"/>
    <mergeCell ref="M74:M75"/>
    <mergeCell ref="N74:N75"/>
    <mergeCell ref="K76:L77"/>
    <mergeCell ref="N110:N111"/>
    <mergeCell ref="O110:O111"/>
    <mergeCell ref="O78:O79"/>
    <mergeCell ref="O74:O75"/>
    <mergeCell ref="K91:L92"/>
    <mergeCell ref="M91:M92"/>
    <mergeCell ref="N91:N92"/>
    <mergeCell ref="O91:O92"/>
    <mergeCell ref="K100:L100"/>
    <mergeCell ref="M76:M77"/>
    <mergeCell ref="N76:N77"/>
    <mergeCell ref="O76:O77"/>
    <mergeCell ref="K80:L81"/>
    <mergeCell ref="M80:M81"/>
    <mergeCell ref="O80:O81"/>
    <mergeCell ref="N78:N79"/>
    <mergeCell ref="M85:M86"/>
    <mergeCell ref="K84:L84"/>
    <mergeCell ref="K64:L64"/>
    <mergeCell ref="R64:S64"/>
    <mergeCell ref="R74:S75"/>
    <mergeCell ref="R70:S70"/>
    <mergeCell ref="K71:L71"/>
    <mergeCell ref="R71:S71"/>
    <mergeCell ref="K72:L73"/>
    <mergeCell ref="P74:P75"/>
    <mergeCell ref="P72:P73"/>
    <mergeCell ref="R72:S73"/>
    <mergeCell ref="K68:L69"/>
    <mergeCell ref="N68:N69"/>
    <mergeCell ref="O68:O69"/>
    <mergeCell ref="K74:L75"/>
    <mergeCell ref="U71:V71"/>
    <mergeCell ref="U50:V50"/>
    <mergeCell ref="U62:V62"/>
    <mergeCell ref="R60:T60"/>
    <mergeCell ref="U72:V73"/>
    <mergeCell ref="T72:T73"/>
    <mergeCell ref="U58:W58"/>
    <mergeCell ref="R59:T59"/>
    <mergeCell ref="U59:W59"/>
    <mergeCell ref="U64:V64"/>
    <mergeCell ref="U60:W60"/>
    <mergeCell ref="R57:T57"/>
    <mergeCell ref="U57:W57"/>
    <mergeCell ref="R58:T58"/>
    <mergeCell ref="U68:V69"/>
    <mergeCell ref="U40:V40"/>
    <mergeCell ref="R29:S29"/>
    <mergeCell ref="U29:V29"/>
    <mergeCell ref="R30:S30"/>
    <mergeCell ref="U30:V30"/>
    <mergeCell ref="R31:S31"/>
    <mergeCell ref="U31:V31"/>
    <mergeCell ref="R46:S46"/>
    <mergeCell ref="U46:V46"/>
  </mergeCells>
  <printOptions horizontalCentered="1"/>
  <pageMargins left="0.55118110236220474" right="0.11811023622047245" top="0.31496062992125984" bottom="0.35433070866141736" header="0.31496062992125984" footer="0.31496062992125984"/>
  <pageSetup paperSize="9" scale="46" orientation="landscape" r:id="rId1"/>
  <headerFooter alignWithMargins="0"/>
  <rowBreaks count="3" manualBreakCount="3">
    <brk id="34" max="23" man="1"/>
    <brk id="93" max="23" man="1"/>
    <brk id="171" max="10" man="1"/>
  </rowBreaks>
</worksheet>
</file>

<file path=xl/worksheets/sheet4.xml><?xml version="1.0" encoding="utf-8"?>
<worksheet xmlns="http://schemas.openxmlformats.org/spreadsheetml/2006/main" xmlns:r="http://schemas.openxmlformats.org/officeDocument/2006/relationships">
  <dimension ref="A1:AM16"/>
  <sheetViews>
    <sheetView view="pageBreakPreview" zoomScaleSheetLayoutView="100" workbookViewId="0"/>
  </sheetViews>
  <sheetFormatPr defaultRowHeight="12.75"/>
  <cols>
    <col min="1" max="1" width="7.140625" customWidth="1"/>
    <col min="4" max="4" width="5" customWidth="1"/>
    <col min="5" max="5" width="2" customWidth="1"/>
    <col min="6" max="6" width="6.42578125" customWidth="1"/>
    <col min="7" max="7" width="4.28515625" customWidth="1"/>
    <col min="8" max="8" width="6.42578125" customWidth="1"/>
    <col min="9" max="9" width="7" customWidth="1"/>
    <col min="10" max="10" width="6.42578125" customWidth="1"/>
    <col min="11" max="11" width="4.7109375" customWidth="1"/>
    <col min="12" max="12" width="5.140625" customWidth="1"/>
    <col min="13" max="13" width="4.7109375" customWidth="1"/>
    <col min="14" max="14" width="6.28515625" customWidth="1"/>
    <col min="15" max="15" width="4.7109375" customWidth="1"/>
    <col min="17" max="17" width="7.42578125" customWidth="1"/>
    <col min="18" max="18" width="2.5703125" customWidth="1"/>
    <col min="19" max="19" width="6.42578125" customWidth="1"/>
    <col min="20" max="20" width="1.85546875" customWidth="1"/>
    <col min="21" max="21" width="6.28515625" customWidth="1"/>
    <col min="22" max="22" width="2.28515625" customWidth="1"/>
    <col min="23" max="23" width="4.7109375" customWidth="1"/>
    <col min="24" max="24" width="4.42578125" customWidth="1"/>
    <col min="25" max="25" width="3" customWidth="1"/>
    <col min="26" max="26" width="3.85546875" customWidth="1"/>
    <col min="27" max="27" width="4.28515625" customWidth="1"/>
    <col min="28" max="28" width="1.28515625" customWidth="1"/>
    <col min="29" max="29" width="6.28515625" customWidth="1"/>
    <col min="30" max="30" width="5.140625" customWidth="1"/>
    <col min="31" max="31" width="5.5703125" customWidth="1"/>
    <col min="32" max="32" width="8.5703125" customWidth="1"/>
    <col min="34" max="34" width="6.5703125" customWidth="1"/>
    <col min="35" max="35" width="2.28515625" customWidth="1"/>
    <col min="36" max="36" width="8.42578125" customWidth="1"/>
    <col min="37" max="37" width="5.28515625" customWidth="1"/>
    <col min="38" max="38" width="4.5703125" customWidth="1"/>
    <col min="39" max="39" width="5.42578125" customWidth="1"/>
  </cols>
  <sheetData>
    <row r="1" spans="1:39" s="22" customFormat="1" ht="15">
      <c r="A1" s="83" t="s">
        <v>171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row>
    <row r="2" spans="1:39" s="22" customFormat="1" ht="15">
      <c r="A2" s="634"/>
      <c r="B2" s="623" t="s">
        <v>172</v>
      </c>
      <c r="C2" s="619"/>
      <c r="D2" s="636" t="s">
        <v>173</v>
      </c>
      <c r="E2" s="637"/>
      <c r="F2" s="603" t="s">
        <v>174</v>
      </c>
      <c r="G2" s="613"/>
      <c r="H2" s="603" t="s">
        <v>175</v>
      </c>
      <c r="I2" s="613"/>
      <c r="J2" s="603" t="s">
        <v>153</v>
      </c>
      <c r="K2" s="613"/>
      <c r="L2" s="603" t="s">
        <v>154</v>
      </c>
      <c r="M2" s="613"/>
      <c r="N2" s="623" t="s">
        <v>155</v>
      </c>
      <c r="O2" s="619"/>
      <c r="P2" s="626" t="s">
        <v>176</v>
      </c>
      <c r="Q2" s="628" t="s">
        <v>177</v>
      </c>
      <c r="R2" s="629"/>
      <c r="S2" s="629"/>
      <c r="T2" s="629"/>
      <c r="U2" s="629"/>
      <c r="V2" s="629"/>
      <c r="W2" s="629"/>
      <c r="X2" s="629"/>
      <c r="Y2" s="630"/>
      <c r="Z2" s="603" t="s">
        <v>158</v>
      </c>
      <c r="AA2" s="604"/>
      <c r="AB2" s="613"/>
      <c r="AC2" s="623" t="s">
        <v>178</v>
      </c>
      <c r="AD2" s="631"/>
      <c r="AE2" s="619"/>
      <c r="AF2" s="600" t="s">
        <v>179</v>
      </c>
      <c r="AG2" s="601"/>
      <c r="AH2" s="600" t="s">
        <v>160</v>
      </c>
      <c r="AI2" s="602"/>
      <c r="AJ2" s="601"/>
      <c r="AK2" s="603" t="s">
        <v>161</v>
      </c>
      <c r="AL2" s="604"/>
      <c r="AM2" s="605"/>
    </row>
    <row r="3" spans="1:39" s="22" customFormat="1" ht="15">
      <c r="A3" s="635"/>
      <c r="B3" s="624"/>
      <c r="C3" s="625"/>
      <c r="D3" s="638"/>
      <c r="E3" s="639"/>
      <c r="F3" s="606"/>
      <c r="G3" s="622"/>
      <c r="H3" s="606"/>
      <c r="I3" s="622"/>
      <c r="J3" s="606"/>
      <c r="K3" s="622"/>
      <c r="L3" s="606"/>
      <c r="M3" s="622"/>
      <c r="N3" s="624"/>
      <c r="O3" s="625"/>
      <c r="P3" s="627"/>
      <c r="Q3" s="345" t="s">
        <v>162</v>
      </c>
      <c r="R3" s="612"/>
      <c r="S3" s="612"/>
      <c r="T3" s="612"/>
      <c r="U3" s="612"/>
      <c r="V3" s="346"/>
      <c r="W3" s="603" t="s">
        <v>180</v>
      </c>
      <c r="X3" s="604"/>
      <c r="Y3" s="613"/>
      <c r="Z3" s="606"/>
      <c r="AA3" s="607"/>
      <c r="AB3" s="622"/>
      <c r="AC3" s="624"/>
      <c r="AD3" s="632"/>
      <c r="AE3" s="625"/>
      <c r="AF3" s="615" t="s">
        <v>163</v>
      </c>
      <c r="AG3" s="617" t="s">
        <v>181</v>
      </c>
      <c r="AH3" s="603" t="s">
        <v>182</v>
      </c>
      <c r="AI3" s="619"/>
      <c r="AJ3" s="617" t="s">
        <v>183</v>
      </c>
      <c r="AK3" s="606"/>
      <c r="AL3" s="607"/>
      <c r="AM3" s="608"/>
    </row>
    <row r="4" spans="1:39" s="22" customFormat="1" ht="222.75" customHeight="1">
      <c r="A4" s="635"/>
      <c r="B4" s="620"/>
      <c r="C4" s="621"/>
      <c r="D4" s="640"/>
      <c r="E4" s="641"/>
      <c r="F4" s="609"/>
      <c r="G4" s="614"/>
      <c r="H4" s="609"/>
      <c r="I4" s="614"/>
      <c r="J4" s="609"/>
      <c r="K4" s="614"/>
      <c r="L4" s="609"/>
      <c r="M4" s="614"/>
      <c r="N4" s="620"/>
      <c r="O4" s="621"/>
      <c r="P4" s="618"/>
      <c r="Q4" s="345" t="s">
        <v>74</v>
      </c>
      <c r="R4" s="346"/>
      <c r="S4" s="345" t="s">
        <v>75</v>
      </c>
      <c r="T4" s="346"/>
      <c r="U4" s="345" t="s">
        <v>184</v>
      </c>
      <c r="V4" s="346"/>
      <c r="W4" s="609"/>
      <c r="X4" s="610"/>
      <c r="Y4" s="614"/>
      <c r="Z4" s="609"/>
      <c r="AA4" s="610"/>
      <c r="AB4" s="614"/>
      <c r="AC4" s="620"/>
      <c r="AD4" s="633"/>
      <c r="AE4" s="621"/>
      <c r="AF4" s="616"/>
      <c r="AG4" s="618"/>
      <c r="AH4" s="620"/>
      <c r="AI4" s="621"/>
      <c r="AJ4" s="618"/>
      <c r="AK4" s="609"/>
      <c r="AL4" s="610"/>
      <c r="AM4" s="611"/>
    </row>
    <row r="5" spans="1:39" s="22" customFormat="1" ht="15">
      <c r="A5" s="86">
        <v>-1</v>
      </c>
      <c r="B5" s="345" t="s">
        <v>185</v>
      </c>
      <c r="C5" s="346"/>
      <c r="D5" s="591"/>
      <c r="E5" s="592"/>
      <c r="F5" s="591" t="s">
        <v>138</v>
      </c>
      <c r="G5" s="592"/>
      <c r="H5" s="591" t="s">
        <v>138</v>
      </c>
      <c r="I5" s="592"/>
      <c r="J5" s="591" t="s">
        <v>138</v>
      </c>
      <c r="K5" s="592"/>
      <c r="L5" s="591" t="s">
        <v>138</v>
      </c>
      <c r="M5" s="592"/>
      <c r="N5" s="591" t="s">
        <v>140</v>
      </c>
      <c r="O5" s="592"/>
      <c r="P5" s="23" t="s">
        <v>140</v>
      </c>
      <c r="Q5" s="591" t="s">
        <v>138</v>
      </c>
      <c r="R5" s="592"/>
      <c r="S5" s="591" t="s">
        <v>138</v>
      </c>
      <c r="T5" s="592"/>
      <c r="U5" s="591" t="s">
        <v>139</v>
      </c>
      <c r="V5" s="592"/>
      <c r="W5" s="591" t="s">
        <v>139</v>
      </c>
      <c r="X5" s="593"/>
      <c r="Y5" s="592"/>
      <c r="Z5" s="591" t="s">
        <v>138</v>
      </c>
      <c r="AA5" s="593"/>
      <c r="AB5" s="592"/>
      <c r="AC5" s="591" t="s">
        <v>138</v>
      </c>
      <c r="AD5" s="593"/>
      <c r="AE5" s="592"/>
      <c r="AF5" s="591" t="s">
        <v>138</v>
      </c>
      <c r="AG5" s="592"/>
      <c r="AH5" s="594" t="s">
        <v>138</v>
      </c>
      <c r="AI5" s="595"/>
      <c r="AJ5" s="596"/>
      <c r="AK5" s="591"/>
      <c r="AL5" s="593"/>
      <c r="AM5" s="597"/>
    </row>
    <row r="6" spans="1:39" s="22" customFormat="1" ht="15">
      <c r="A6" s="87" t="s">
        <v>43</v>
      </c>
      <c r="B6" s="598" t="s">
        <v>186</v>
      </c>
      <c r="C6" s="599"/>
      <c r="D6" s="591"/>
      <c r="E6" s="592"/>
      <c r="F6" s="591"/>
      <c r="G6" s="592"/>
      <c r="H6" s="591"/>
      <c r="I6" s="592"/>
      <c r="J6" s="591"/>
      <c r="K6" s="592"/>
      <c r="L6" s="591"/>
      <c r="M6" s="592"/>
      <c r="N6" s="591"/>
      <c r="O6" s="592"/>
      <c r="P6" s="23"/>
      <c r="Q6" s="591"/>
      <c r="R6" s="592"/>
      <c r="S6" s="591"/>
      <c r="T6" s="592"/>
      <c r="U6" s="591"/>
      <c r="V6" s="592"/>
      <c r="W6" s="591"/>
      <c r="X6" s="593"/>
      <c r="Y6" s="592"/>
      <c r="Z6" s="591"/>
      <c r="AA6" s="593"/>
      <c r="AB6" s="592"/>
      <c r="AC6" s="591"/>
      <c r="AD6" s="593"/>
      <c r="AE6" s="592"/>
      <c r="AF6" s="591"/>
      <c r="AG6" s="592"/>
      <c r="AH6" s="594" t="s">
        <v>139</v>
      </c>
      <c r="AI6" s="595"/>
      <c r="AJ6" s="596"/>
      <c r="AK6" s="591"/>
      <c r="AL6" s="593"/>
      <c r="AM6" s="597"/>
    </row>
    <row r="7" spans="1:39" s="22" customFormat="1" ht="15">
      <c r="A7" s="87" t="s">
        <v>187</v>
      </c>
      <c r="B7" s="598" t="s">
        <v>188</v>
      </c>
      <c r="C7" s="599"/>
      <c r="D7" s="591"/>
      <c r="E7" s="592"/>
      <c r="F7" s="591"/>
      <c r="G7" s="592"/>
      <c r="H7" s="591"/>
      <c r="I7" s="592"/>
      <c r="J7" s="591"/>
      <c r="K7" s="592"/>
      <c r="L7" s="591"/>
      <c r="M7" s="592"/>
      <c r="N7" s="591"/>
      <c r="O7" s="592"/>
      <c r="P7" s="23"/>
      <c r="Q7" s="591"/>
      <c r="R7" s="592"/>
      <c r="S7" s="591"/>
      <c r="T7" s="592"/>
      <c r="U7" s="591"/>
      <c r="V7" s="592"/>
      <c r="W7" s="591"/>
      <c r="X7" s="593"/>
      <c r="Y7" s="592"/>
      <c r="Z7" s="591"/>
      <c r="AA7" s="593"/>
      <c r="AB7" s="592"/>
      <c r="AC7" s="591"/>
      <c r="AD7" s="593"/>
      <c r="AE7" s="592"/>
      <c r="AF7" s="591"/>
      <c r="AG7" s="592"/>
      <c r="AH7" s="594" t="s">
        <v>139</v>
      </c>
      <c r="AI7" s="595"/>
      <c r="AJ7" s="596"/>
      <c r="AK7" s="591"/>
      <c r="AL7" s="593"/>
      <c r="AM7" s="597"/>
    </row>
    <row r="8" spans="1:39" s="22" customFormat="1" ht="15">
      <c r="A8" s="87" t="s">
        <v>189</v>
      </c>
      <c r="B8" s="598" t="s">
        <v>190</v>
      </c>
      <c r="C8" s="599"/>
      <c r="D8" s="591"/>
      <c r="E8" s="592"/>
      <c r="F8" s="591"/>
      <c r="G8" s="592"/>
      <c r="H8" s="591"/>
      <c r="I8" s="592"/>
      <c r="J8" s="591"/>
      <c r="K8" s="592"/>
      <c r="L8" s="591"/>
      <c r="M8" s="592"/>
      <c r="N8" s="591"/>
      <c r="O8" s="592"/>
      <c r="P8" s="23"/>
      <c r="Q8" s="591"/>
      <c r="R8" s="592"/>
      <c r="S8" s="591"/>
      <c r="T8" s="592"/>
      <c r="U8" s="591"/>
      <c r="V8" s="592"/>
      <c r="W8" s="591"/>
      <c r="X8" s="593"/>
      <c r="Y8" s="592"/>
      <c r="Z8" s="591"/>
      <c r="AA8" s="593"/>
      <c r="AB8" s="592"/>
      <c r="AC8" s="591"/>
      <c r="AD8" s="593"/>
      <c r="AE8" s="592"/>
      <c r="AF8" s="591"/>
      <c r="AG8" s="592"/>
      <c r="AH8" s="594" t="s">
        <v>139</v>
      </c>
      <c r="AI8" s="595"/>
      <c r="AJ8" s="596"/>
      <c r="AK8" s="591"/>
      <c r="AL8" s="593"/>
      <c r="AM8" s="597"/>
    </row>
    <row r="9" spans="1:39" s="22" customFormat="1" ht="15">
      <c r="A9" s="86">
        <v>-2</v>
      </c>
      <c r="B9" s="345" t="s">
        <v>191</v>
      </c>
      <c r="C9" s="346"/>
      <c r="D9" s="591"/>
      <c r="E9" s="592"/>
      <c r="F9" s="591"/>
      <c r="G9" s="592"/>
      <c r="H9" s="591"/>
      <c r="I9" s="592"/>
      <c r="J9" s="591"/>
      <c r="K9" s="592"/>
      <c r="L9" s="591"/>
      <c r="M9" s="592"/>
      <c r="N9" s="591"/>
      <c r="O9" s="592"/>
      <c r="P9" s="23"/>
      <c r="Q9" s="591"/>
      <c r="R9" s="592"/>
      <c r="S9" s="591"/>
      <c r="T9" s="592"/>
      <c r="U9" s="591"/>
      <c r="V9" s="592"/>
      <c r="W9" s="591"/>
      <c r="X9" s="593"/>
      <c r="Y9" s="592"/>
      <c r="Z9" s="591"/>
      <c r="AA9" s="593"/>
      <c r="AB9" s="592"/>
      <c r="AC9" s="591"/>
      <c r="AD9" s="593"/>
      <c r="AE9" s="592"/>
      <c r="AF9" s="591"/>
      <c r="AG9" s="592"/>
      <c r="AH9" s="594" t="s">
        <v>139</v>
      </c>
      <c r="AI9" s="595"/>
      <c r="AJ9" s="596"/>
      <c r="AK9" s="591"/>
      <c r="AL9" s="593"/>
      <c r="AM9" s="597"/>
    </row>
    <row r="10" spans="1:39" s="22" customFormat="1" ht="15">
      <c r="A10" s="87" t="s">
        <v>43</v>
      </c>
      <c r="B10" s="598" t="s">
        <v>192</v>
      </c>
      <c r="C10" s="599"/>
      <c r="D10" s="591"/>
      <c r="E10" s="592"/>
      <c r="F10" s="591"/>
      <c r="G10" s="592"/>
      <c r="H10" s="591"/>
      <c r="I10" s="592"/>
      <c r="J10" s="591"/>
      <c r="K10" s="592"/>
      <c r="L10" s="591"/>
      <c r="M10" s="592"/>
      <c r="N10" s="591"/>
      <c r="O10" s="592"/>
      <c r="P10" s="23"/>
      <c r="Q10" s="591"/>
      <c r="R10" s="592"/>
      <c r="S10" s="591"/>
      <c r="T10" s="592"/>
      <c r="U10" s="591"/>
      <c r="V10" s="592"/>
      <c r="W10" s="591"/>
      <c r="X10" s="593"/>
      <c r="Y10" s="592"/>
      <c r="Z10" s="591"/>
      <c r="AA10" s="593"/>
      <c r="AB10" s="592"/>
      <c r="AC10" s="591"/>
      <c r="AD10" s="593"/>
      <c r="AE10" s="592"/>
      <c r="AF10" s="591"/>
      <c r="AG10" s="592"/>
      <c r="AH10" s="594" t="s">
        <v>139</v>
      </c>
      <c r="AI10" s="595"/>
      <c r="AJ10" s="596"/>
      <c r="AK10" s="591"/>
      <c r="AL10" s="593"/>
      <c r="AM10" s="597"/>
    </row>
    <row r="11" spans="1:39" s="22" customFormat="1" ht="15">
      <c r="A11" s="88"/>
      <c r="B11" s="598" t="s">
        <v>193</v>
      </c>
      <c r="C11" s="599"/>
      <c r="D11" s="591"/>
      <c r="E11" s="592"/>
      <c r="F11" s="591"/>
      <c r="G11" s="592"/>
      <c r="H11" s="591"/>
      <c r="I11" s="592"/>
      <c r="J11" s="591"/>
      <c r="K11" s="592"/>
      <c r="L11" s="591"/>
      <c r="M11" s="592"/>
      <c r="N11" s="591"/>
      <c r="O11" s="592"/>
      <c r="P11" s="23"/>
      <c r="Q11" s="591"/>
      <c r="R11" s="592"/>
      <c r="S11" s="591"/>
      <c r="T11" s="592"/>
      <c r="U11" s="591"/>
      <c r="V11" s="592"/>
      <c r="W11" s="591"/>
      <c r="X11" s="593"/>
      <c r="Y11" s="592"/>
      <c r="Z11" s="591"/>
      <c r="AA11" s="593"/>
      <c r="AB11" s="592"/>
      <c r="AC11" s="591"/>
      <c r="AD11" s="593"/>
      <c r="AE11" s="592"/>
      <c r="AF11" s="591"/>
      <c r="AG11" s="592"/>
      <c r="AH11" s="594" t="s">
        <v>139</v>
      </c>
      <c r="AI11" s="595"/>
      <c r="AJ11" s="596"/>
      <c r="AK11" s="591"/>
      <c r="AL11" s="593"/>
      <c r="AM11" s="597"/>
    </row>
    <row r="13" spans="1:39" ht="15">
      <c r="A13" s="219"/>
      <c r="B13" s="222" t="s">
        <v>219</v>
      </c>
      <c r="C13" s="223"/>
      <c r="D13" s="219"/>
      <c r="E13" s="219"/>
      <c r="F13" s="219"/>
      <c r="G13" s="219"/>
      <c r="H13" s="219"/>
      <c r="I13" s="219"/>
      <c r="J13" s="218"/>
      <c r="K13" s="219"/>
      <c r="L13" s="219"/>
      <c r="M13" s="219"/>
      <c r="N13" s="219"/>
      <c r="O13" s="219"/>
      <c r="P13" s="219"/>
      <c r="Q13" s="219"/>
      <c r="R13" s="219"/>
      <c r="S13" s="219"/>
      <c r="T13" s="219"/>
      <c r="U13" s="219"/>
      <c r="V13" s="219"/>
      <c r="W13" s="219"/>
      <c r="X13" s="219"/>
      <c r="Y13" s="219"/>
      <c r="Z13" s="219"/>
      <c r="AA13" s="219"/>
    </row>
    <row r="14" spans="1:39" ht="15">
      <c r="A14" s="219"/>
      <c r="B14" s="222" t="s">
        <v>220</v>
      </c>
      <c r="C14" s="223"/>
      <c r="D14" s="219"/>
      <c r="E14" s="219"/>
      <c r="F14" s="219"/>
      <c r="G14" s="219"/>
      <c r="H14" s="219"/>
      <c r="I14" s="219"/>
      <c r="J14" s="218"/>
      <c r="K14" s="219"/>
      <c r="L14" s="219"/>
      <c r="M14" s="219"/>
      <c r="N14" s="219"/>
      <c r="O14" s="219"/>
      <c r="P14" s="219"/>
      <c r="Q14" s="219"/>
      <c r="R14" s="219"/>
      <c r="S14" s="219"/>
      <c r="T14" s="219"/>
      <c r="U14" s="219"/>
      <c r="V14" s="219"/>
      <c r="W14" s="219"/>
      <c r="X14" s="219"/>
      <c r="Y14" s="219"/>
      <c r="Z14" s="219"/>
      <c r="AA14" s="219"/>
    </row>
    <row r="15" spans="1:39" ht="15">
      <c r="A15" s="219"/>
      <c r="B15" s="222" t="s">
        <v>225</v>
      </c>
      <c r="C15" s="223"/>
      <c r="D15" s="219"/>
      <c r="E15" s="219"/>
      <c r="F15" s="219"/>
      <c r="G15" s="219"/>
      <c r="H15" s="219"/>
      <c r="I15" s="219"/>
      <c r="J15" s="218"/>
      <c r="K15" s="219"/>
      <c r="L15" s="219"/>
      <c r="M15" s="219"/>
      <c r="N15" s="219"/>
      <c r="O15" s="219"/>
      <c r="P15" s="219"/>
      <c r="Q15" s="219"/>
      <c r="R15" s="219"/>
      <c r="S15" s="219"/>
      <c r="T15" s="219"/>
      <c r="U15" s="219"/>
      <c r="V15" s="219"/>
      <c r="W15" s="219"/>
      <c r="X15" s="219"/>
      <c r="Y15" s="219"/>
      <c r="Z15" s="219"/>
      <c r="AA15" s="219"/>
    </row>
    <row r="16" spans="1:39" ht="15">
      <c r="A16" s="219"/>
      <c r="B16" s="222" t="s">
        <v>226</v>
      </c>
      <c r="C16" s="223"/>
      <c r="D16" s="219"/>
      <c r="E16" s="219"/>
      <c r="F16" s="219"/>
      <c r="G16" s="219"/>
      <c r="H16" s="219"/>
      <c r="I16" s="219"/>
      <c r="J16" s="218"/>
      <c r="K16" s="219"/>
      <c r="L16" s="219"/>
      <c r="M16" s="219"/>
      <c r="N16" s="219"/>
      <c r="O16" s="219"/>
      <c r="P16" s="219"/>
      <c r="Q16" s="219"/>
      <c r="R16" s="219"/>
      <c r="S16" s="219"/>
      <c r="T16" s="219"/>
      <c r="U16" s="219"/>
      <c r="V16" s="219"/>
      <c r="W16" s="219"/>
      <c r="X16" s="219"/>
      <c r="Y16" s="219"/>
      <c r="Z16" s="219"/>
      <c r="AA16" s="219"/>
    </row>
  </sheetData>
  <mergeCells count="136">
    <mergeCell ref="L2:M4"/>
    <mergeCell ref="N2:O4"/>
    <mergeCell ref="P2:P4"/>
    <mergeCell ref="Q2:Y2"/>
    <mergeCell ref="Z2:AB4"/>
    <mergeCell ref="AC2:AE4"/>
    <mergeCell ref="S4:T4"/>
    <mergeCell ref="U4:V4"/>
    <mergeCell ref="A2:A4"/>
    <mergeCell ref="B2:C4"/>
    <mergeCell ref="D2:E4"/>
    <mergeCell ref="F2:G4"/>
    <mergeCell ref="H2:I4"/>
    <mergeCell ref="J2:K4"/>
    <mergeCell ref="AF2:AG2"/>
    <mergeCell ref="AH2:AJ2"/>
    <mergeCell ref="AK2:AM4"/>
    <mergeCell ref="Q3:V3"/>
    <mergeCell ref="W3:Y4"/>
    <mergeCell ref="AF3:AF4"/>
    <mergeCell ref="AG3:AG4"/>
    <mergeCell ref="AH3:AI4"/>
    <mergeCell ref="AJ3:AJ4"/>
    <mergeCell ref="Q4:R4"/>
    <mergeCell ref="AC5:AE5"/>
    <mergeCell ref="AF5:AG5"/>
    <mergeCell ref="AH5:AJ5"/>
    <mergeCell ref="AK5:AM5"/>
    <mergeCell ref="B6:C6"/>
    <mergeCell ref="D6:E6"/>
    <mergeCell ref="F6:G6"/>
    <mergeCell ref="H6:I6"/>
    <mergeCell ref="J6:K6"/>
    <mergeCell ref="L6:M6"/>
    <mergeCell ref="N5:O5"/>
    <mergeCell ref="Q5:R5"/>
    <mergeCell ref="S5:T5"/>
    <mergeCell ref="U5:V5"/>
    <mergeCell ref="W5:Y5"/>
    <mergeCell ref="Z5:AB5"/>
    <mergeCell ref="B5:C5"/>
    <mergeCell ref="D5:E5"/>
    <mergeCell ref="F5:G5"/>
    <mergeCell ref="H5:I5"/>
    <mergeCell ref="J5:K5"/>
    <mergeCell ref="L5:M5"/>
    <mergeCell ref="AC6:AE6"/>
    <mergeCell ref="AF6:AG6"/>
    <mergeCell ref="AH6:AJ6"/>
    <mergeCell ref="AK6:AM6"/>
    <mergeCell ref="B7:C7"/>
    <mergeCell ref="D7:E7"/>
    <mergeCell ref="F7:G7"/>
    <mergeCell ref="H7:I7"/>
    <mergeCell ref="J7:K7"/>
    <mergeCell ref="L7:M7"/>
    <mergeCell ref="N6:O6"/>
    <mergeCell ref="Q6:R6"/>
    <mergeCell ref="S6:T6"/>
    <mergeCell ref="U6:V6"/>
    <mergeCell ref="W6:Y6"/>
    <mergeCell ref="Z6:AB6"/>
    <mergeCell ref="AC7:AE7"/>
    <mergeCell ref="AF7:AG7"/>
    <mergeCell ref="AH7:AJ7"/>
    <mergeCell ref="AK7:AM7"/>
    <mergeCell ref="U7:V7"/>
    <mergeCell ref="W7:Y7"/>
    <mergeCell ref="Z7:AB7"/>
    <mergeCell ref="D8:E8"/>
    <mergeCell ref="F8:G8"/>
    <mergeCell ref="H8:I8"/>
    <mergeCell ref="J8:K8"/>
    <mergeCell ref="L8:M8"/>
    <mergeCell ref="N7:O7"/>
    <mergeCell ref="Q7:R7"/>
    <mergeCell ref="S7:T7"/>
    <mergeCell ref="N9:O9"/>
    <mergeCell ref="Q9:R9"/>
    <mergeCell ref="S9:T9"/>
    <mergeCell ref="AC8:AE8"/>
    <mergeCell ref="AF8:AG8"/>
    <mergeCell ref="AH8:AJ8"/>
    <mergeCell ref="AK8:AM8"/>
    <mergeCell ref="B9:C9"/>
    <mergeCell ref="D9:E9"/>
    <mergeCell ref="F9:G9"/>
    <mergeCell ref="H9:I9"/>
    <mergeCell ref="J9:K9"/>
    <mergeCell ref="L9:M9"/>
    <mergeCell ref="N8:O8"/>
    <mergeCell ref="Q8:R8"/>
    <mergeCell ref="S8:T8"/>
    <mergeCell ref="U8:V8"/>
    <mergeCell ref="W8:Y8"/>
    <mergeCell ref="Z8:AB8"/>
    <mergeCell ref="AC9:AE9"/>
    <mergeCell ref="AF9:AG9"/>
    <mergeCell ref="AH9:AJ9"/>
    <mergeCell ref="AK9:AM9"/>
    <mergeCell ref="U9:V9"/>
    <mergeCell ref="W9:Y9"/>
    <mergeCell ref="Z9:AB9"/>
    <mergeCell ref="B8:C8"/>
    <mergeCell ref="B10:C10"/>
    <mergeCell ref="D10:E10"/>
    <mergeCell ref="F10:G10"/>
    <mergeCell ref="H10:I10"/>
    <mergeCell ref="J10:K10"/>
    <mergeCell ref="L10:M10"/>
    <mergeCell ref="N11:O11"/>
    <mergeCell ref="Q11:R11"/>
    <mergeCell ref="S11:T11"/>
    <mergeCell ref="B11:C11"/>
    <mergeCell ref="D11:E11"/>
    <mergeCell ref="F11:G11"/>
    <mergeCell ref="H11:I11"/>
    <mergeCell ref="J11:K11"/>
    <mergeCell ref="L11:M11"/>
    <mergeCell ref="N10:O10"/>
    <mergeCell ref="Q10:R10"/>
    <mergeCell ref="S10:T10"/>
    <mergeCell ref="U10:V10"/>
    <mergeCell ref="W10:Y10"/>
    <mergeCell ref="Z10:AB10"/>
    <mergeCell ref="AC11:AE11"/>
    <mergeCell ref="AF11:AG11"/>
    <mergeCell ref="AH11:AJ11"/>
    <mergeCell ref="AK11:AM11"/>
    <mergeCell ref="U11:V11"/>
    <mergeCell ref="W11:Y11"/>
    <mergeCell ref="Z11:AB11"/>
    <mergeCell ref="AC10:AE10"/>
    <mergeCell ref="AF10:AG10"/>
    <mergeCell ref="AH10:AJ10"/>
    <mergeCell ref="AK10:AM10"/>
  </mergeCells>
  <pageMargins left="0.70866141732283472" right="0.70866141732283472" top="0.74803149606299213" bottom="0.7480314960629921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Annexure</vt:lpstr>
      <vt:lpstr>Table I</vt:lpstr>
      <vt:lpstr>Table II&amp;III</vt:lpstr>
      <vt:lpstr>Table IV</vt:lpstr>
      <vt:lpstr>'Table I'!Print_Area</vt:lpstr>
      <vt:lpstr>'Table II&amp;III'!Print_Area</vt:lpstr>
      <vt:lpstr>'Table IV'!Print_Area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Nilesh</cp:lastModifiedBy>
  <cp:lastPrinted>2018-11-01T07:39:41Z</cp:lastPrinted>
  <dcterms:created xsi:type="dcterms:W3CDTF">2006-06-30T07:38:37Z</dcterms:created>
  <dcterms:modified xsi:type="dcterms:W3CDTF">2026-04-27T12:00:17Z</dcterms:modified>
</cp:coreProperties>
</file>